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4340" windowHeight="12885" activeTab="0"/>
  </bookViews>
  <sheets>
    <sheet name="ХВС" sheetId="1" r:id="rId1"/>
    <sheet name=" ГВС" sheetId="2" state="hidden" r:id="rId2"/>
    <sheet name="Новый БЛАНК для ПОВВ" sheetId="3" state="hidden" r:id="rId3"/>
  </sheets>
  <definedNames>
    <definedName name="_xlnm._FilterDatabase" localSheetId="0" hidden="1">'ХВС'!$F$1:$F$108</definedName>
  </definedNames>
  <calcPr fullCalcOnLoad="1"/>
</workbook>
</file>

<file path=xl/sharedStrings.xml><?xml version="1.0" encoding="utf-8"?>
<sst xmlns="http://schemas.openxmlformats.org/spreadsheetml/2006/main" count="418" uniqueCount="166">
  <si>
    <t>Дорину А.А.</t>
  </si>
  <si>
    <t>№ п/п</t>
  </si>
  <si>
    <t>Наименование услуги</t>
  </si>
  <si>
    <t>Адрес объекта</t>
  </si>
  <si>
    <t>Руководитель/ответственный</t>
  </si>
  <si>
    <t>(подпись)</t>
  </si>
  <si>
    <t>М.П.</t>
  </si>
  <si>
    <t>Приложение №4</t>
  </si>
  <si>
    <t>к договору №11111 от "01"08 2012г.</t>
  </si>
  <si>
    <t>на отпуск питьевой воды и приём сточных вод</t>
  </si>
  <si>
    <t>Директору СП "Водосбыт" МУП ПОВВ</t>
  </si>
  <si>
    <t>454020, г.Челябинск</t>
  </si>
  <si>
    <t>Ул. Варненская, 13</t>
  </si>
  <si>
    <t xml:space="preserve">Во иполнении условий договора №11111  от "01" 08  2012г. На отпуск питьевой воды и приём сточных вод </t>
  </si>
  <si>
    <t xml:space="preserve">и требований Постановления Правительства РФ от 14.02.2012г. "О правилах. Обязательных при заключении </t>
  </si>
  <si>
    <t>договоров снабжения коммунальными ресурсами для целей оказания коммунальных услуг"</t>
  </si>
  <si>
    <t>Организация ООО УК "Ключевые люди" направляет Вам сведения по учёту питьевой воды и сброшенных</t>
  </si>
  <si>
    <t xml:space="preserve">сточных вод по ОПУ, а также показания ИПУ, установленных у субабонентов, в т.ч. и при отсутствии </t>
  </si>
  <si>
    <t>ОПУ в МКД</t>
  </si>
  <si>
    <t>Наименование субабонентов</t>
  </si>
  <si>
    <t>№ нежилого помещения МКД</t>
  </si>
  <si>
    <t>Номер ПУ</t>
  </si>
  <si>
    <t>Показания приборов учёта</t>
  </si>
  <si>
    <t>Расход за месяц м³</t>
  </si>
  <si>
    <t xml:space="preserve"> ООО УК "Ключевые люди" </t>
  </si>
  <si>
    <t>Представитель Организации</t>
  </si>
  <si>
    <t xml:space="preserve">Во иполнении условий договора №11111  от "01" 08  2012г. На отпуск питьевой воды и приём сточных вод и требований </t>
  </si>
  <si>
    <t xml:space="preserve">Постановления Правительства РФ от 14.02.2012г. "О правилах. Обязательных при заключении договоров снабжения коммунальными </t>
  </si>
  <si>
    <t xml:space="preserve"> </t>
  </si>
  <si>
    <t xml:space="preserve"> воды и сброшенных сточных вод по ОПУ, а также показания ИПУ, установленных у субабонентов, в т.ч. и при отсутствии ОПУ в МКД</t>
  </si>
  <si>
    <t xml:space="preserve"> ресурсами для целей оказания коммунальных услуг" Организация ООО УК "Ключевые люди" направляет Вам сведения по учёту питьевой</t>
  </si>
  <si>
    <t>Приложение №________</t>
  </si>
  <si>
    <t>Директору  СП "Водосбыт"</t>
  </si>
  <si>
    <t>454020, г. Челябинск</t>
  </si>
  <si>
    <t>ул. Варненская, 13</t>
  </si>
  <si>
    <t>Адрес МКД</t>
  </si>
  <si>
    <t>Кол-во квартир</t>
  </si>
  <si>
    <t>Кол-во зарегестрированных граждан</t>
  </si>
  <si>
    <t>Расчёт по ИПУ</t>
  </si>
  <si>
    <t>Показания ОПУ</t>
  </si>
  <si>
    <t>Расход за месяц</t>
  </si>
  <si>
    <t>Кол-во квартир с ИПУ</t>
  </si>
  <si>
    <t>Кол-во ИПУ в МКД, шт.</t>
  </si>
  <si>
    <t>Кол-во жильцов с ИПУ</t>
  </si>
  <si>
    <t>№11111  от "01" 08  2012г</t>
  </si>
  <si>
    <t>и сброшенных сточных вод в МКД с ОПУ</t>
  </si>
  <si>
    <t>Объём м³</t>
  </si>
  <si>
    <t>40-летия Победы №53</t>
  </si>
  <si>
    <t>40-летия Победы №55</t>
  </si>
  <si>
    <t>40-летия Победы №59</t>
  </si>
  <si>
    <t>40-летия Победы №63</t>
  </si>
  <si>
    <t>40-летия Победы №57</t>
  </si>
  <si>
    <t>40-летия Победы №61</t>
  </si>
  <si>
    <t>2012 7071528</t>
  </si>
  <si>
    <t>05061665</t>
  </si>
  <si>
    <t>Братьев Кашириных №121</t>
  </si>
  <si>
    <t xml:space="preserve">        При наличии ОПУ в МКД</t>
  </si>
  <si>
    <t xml:space="preserve">          При наличии ОПУ в МКД</t>
  </si>
  <si>
    <t>Братьев Кашириных №117</t>
  </si>
  <si>
    <t>Братьев Кашириных №113</t>
  </si>
  <si>
    <t>Братьев Кашириных №109</t>
  </si>
  <si>
    <t>Чичерина №45</t>
  </si>
  <si>
    <t>Молодогвардейцев №74</t>
  </si>
  <si>
    <t>Братьев Кашириных №131</t>
  </si>
  <si>
    <t>Братьев Кашириных №131А</t>
  </si>
  <si>
    <t>Братьев Кашириных №131Б</t>
  </si>
  <si>
    <t>11186494</t>
  </si>
  <si>
    <t>11186497</t>
  </si>
  <si>
    <t>11186495</t>
  </si>
  <si>
    <t>1310021814</t>
  </si>
  <si>
    <t>13567491/12825715</t>
  </si>
  <si>
    <t>40-летия Победы №44</t>
  </si>
  <si>
    <t>40-летия Победы №52</t>
  </si>
  <si>
    <t>Братьев Кашириных №131А (5 стр)</t>
  </si>
  <si>
    <t>Братьев Кашириных №131Б (2 стр)</t>
  </si>
  <si>
    <t>Братьев Кашириных №131 (8 стр)</t>
  </si>
  <si>
    <t>Стр.15 контур 1 (итп1)</t>
  </si>
  <si>
    <t>Стр.15 контур 2 (итп1)</t>
  </si>
  <si>
    <t>Стр.15 контур 1 (итп2)</t>
  </si>
  <si>
    <t>Стр.15 контур 2 (итп2)</t>
  </si>
  <si>
    <t>/Ф.И.О/</t>
  </si>
  <si>
    <r>
      <t>Во исполнение условий договора №</t>
    </r>
    <r>
      <rPr>
        <u val="single"/>
        <sz val="10"/>
        <color indexed="8"/>
        <rFont val="Calibri"/>
        <family val="2"/>
      </rPr>
      <t xml:space="preserve">11111 </t>
    </r>
    <r>
      <rPr>
        <sz val="10"/>
        <color indexed="8"/>
        <rFont val="Calibri"/>
        <family val="2"/>
      </rPr>
      <t xml:space="preserve">от </t>
    </r>
    <r>
      <rPr>
        <u val="single"/>
        <sz val="10"/>
        <color indexed="8"/>
        <rFont val="Calibri"/>
        <family val="2"/>
      </rPr>
      <t xml:space="preserve">"01" 08  2012г. </t>
    </r>
    <r>
      <rPr>
        <sz val="10"/>
        <color indexed="8"/>
        <rFont val="Calibri"/>
        <family val="2"/>
      </rPr>
      <t>на отпуск питьевой воды и</t>
    </r>
  </si>
  <si>
    <r>
      <t xml:space="preserve">приём сточных вод Организация </t>
    </r>
    <r>
      <rPr>
        <u val="single"/>
        <sz val="10"/>
        <color indexed="8"/>
        <rFont val="Calibri"/>
        <family val="2"/>
      </rPr>
      <t>ООО УК "Ключевые люди"</t>
    </r>
    <r>
      <rPr>
        <sz val="10"/>
        <color indexed="8"/>
        <rFont val="Calibri"/>
        <family val="2"/>
      </rPr>
      <t xml:space="preserve"> направляет Вам сведения по учёту полученной питьевой воды </t>
    </r>
  </si>
  <si>
    <t>Стр.43 (итп1)</t>
  </si>
  <si>
    <t>Стр.43 (итп2)</t>
  </si>
  <si>
    <t>Стр.43 (итп3)</t>
  </si>
  <si>
    <t>Стр.41 (итп1)</t>
  </si>
  <si>
    <t>Стр.41 (итп2)</t>
  </si>
  <si>
    <t>Стр.41 (итп3)</t>
  </si>
  <si>
    <t>Стр.45 (итп1)</t>
  </si>
  <si>
    <t>Стр.45 (итп2)</t>
  </si>
  <si>
    <t>Стр.45 (итп3)</t>
  </si>
  <si>
    <t>Стр.51 контур 1 (итп1)</t>
  </si>
  <si>
    <t>Стр.51 контур 2 (итп1)</t>
  </si>
  <si>
    <t>Стр.51 контур 1 (итп2)</t>
  </si>
  <si>
    <t>Стр.51 контур 2 (итп2)</t>
  </si>
  <si>
    <t>Стр.17 контур 1 (итп1)</t>
  </si>
  <si>
    <t>Стр.17 контур 2 (итп1)</t>
  </si>
  <si>
    <t>Стр.17 контур 1 (итп2)</t>
  </si>
  <si>
    <t>Стр.17 контур 2 (итп2)</t>
  </si>
  <si>
    <t>Университетская Набережная №60 (15 стр)</t>
  </si>
  <si>
    <t>Университетская Набережная №64 (17 стр)</t>
  </si>
  <si>
    <t>Молодогвардейцев №76 (51 стр)</t>
  </si>
  <si>
    <t>Братьев Кашириных №119 (41 стр)</t>
  </si>
  <si>
    <t>Братьев Кашириных №115 (43 стр)</t>
  </si>
  <si>
    <t>Братьев Кашириных №111 (45 стр)</t>
  </si>
  <si>
    <t>Стр.57 контур 1 (итп1)</t>
  </si>
  <si>
    <t>Стр.57 контур 2 (итп1)</t>
  </si>
  <si>
    <t>Стр.57 контур 1 (итп2)</t>
  </si>
  <si>
    <t>Стр.57 контур 2 (итп2)</t>
  </si>
  <si>
    <t>Наркома Малышева №3 (57 стр)</t>
  </si>
  <si>
    <t>Чичерина №43 (20 стр)</t>
  </si>
  <si>
    <t>Университетская Набережная №48 (55 стр)</t>
  </si>
  <si>
    <t>Чичерина №43 (ИТП-1)</t>
  </si>
  <si>
    <t>Чичерина №43 (ИТП-2)</t>
  </si>
  <si>
    <t>Чичерина №43 (ИТП-3)</t>
  </si>
  <si>
    <t>Чичерина №43 (ИТП-4)</t>
  </si>
  <si>
    <t>Ун. Набережная №48 ИТП-1</t>
  </si>
  <si>
    <t>Ун. Набережная №48 ИТП-2</t>
  </si>
  <si>
    <t>Ун. Набережная №48 ИТП-3</t>
  </si>
  <si>
    <t>40-летия Победы №44 (11 стр)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</si>
  <si>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</si>
  <si>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Стр.32 контур 1</t>
  </si>
  <si>
    <t>Стр.32 контур 2</t>
  </si>
  <si>
    <t>Стр.34 контур 1</t>
  </si>
  <si>
    <t>Стр.34 контур 2</t>
  </si>
  <si>
    <t>Стр.52 контур 1</t>
  </si>
  <si>
    <t>Стр.52 контур 2</t>
  </si>
  <si>
    <t>Стр.53 (итп1)</t>
  </si>
  <si>
    <t>Стр.53 (итп2)</t>
  </si>
  <si>
    <t>Стр.53 (итп3)</t>
  </si>
  <si>
    <t>40-летия Победы №52 (12 стр)</t>
  </si>
  <si>
    <t>Молодогвардейцев №76 (52 стр)</t>
  </si>
  <si>
    <t>Университетская Набережная №44 (53 стр)</t>
  </si>
  <si>
    <t>Университетская Набережная №52 (32 ст)</t>
  </si>
  <si>
    <t>Университетская Набережная №52 (34 ст)</t>
  </si>
  <si>
    <t>Стр.35 контур 1</t>
  </si>
  <si>
    <t>Стр.35 контур 2</t>
  </si>
  <si>
    <t>Молодогвардейцев №74 (48 стр)</t>
  </si>
  <si>
    <t>Наркома Малышева №8 (35 стр)</t>
  </si>
  <si>
    <t>56027594</t>
  </si>
  <si>
    <t>Наркома Малышева №3 (56 стр)</t>
  </si>
  <si>
    <t>Стр.56 контур 1</t>
  </si>
  <si>
    <t>Стр.56 контур 2</t>
  </si>
  <si>
    <t>5п</t>
  </si>
  <si>
    <t>7п</t>
  </si>
  <si>
    <t>3п</t>
  </si>
  <si>
    <t>2п</t>
  </si>
  <si>
    <t>Молодогвардейцев №74 (49 стр)</t>
  </si>
  <si>
    <t>Д 50</t>
  </si>
  <si>
    <t>Д 20</t>
  </si>
  <si>
    <t>Д 25</t>
  </si>
  <si>
    <t>Университетская Набережная №105 (110 стр)</t>
  </si>
  <si>
    <t>Университетская Набережная №105 (95 стр)</t>
  </si>
  <si>
    <t>40-летия Победы №52 (14 стр)</t>
  </si>
  <si>
    <t>Университетская Набережная №56 (28 стр)</t>
  </si>
  <si>
    <t>Февраль</t>
  </si>
  <si>
    <t>Братьев Кашириных №131 (7 стр)</t>
  </si>
  <si>
    <t>Братьев Кашириных №131а (4 стр)</t>
  </si>
  <si>
    <t>132136/9260</t>
  </si>
  <si>
    <t>Университетская Набережная №46 (54 стр)</t>
  </si>
  <si>
    <t>Братьев Кашириных №119 (40 стр)</t>
  </si>
  <si>
    <t>Братьев Кашириных №131б (1 стр)</t>
  </si>
  <si>
    <t>Июль</t>
  </si>
  <si>
    <t>Август</t>
  </si>
  <si>
    <t>Отчёт Организации за Август 2018г.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</si>
</sst>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"/>
    <numFmt numFmtId="173" formatCode="000000"/>
    <numFmt numFmtId="174" formatCode="[$-FC19]d\ mmmm\ yyyy\ &quot;г.&quot;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u val="single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4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4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4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4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>
        <color indexed="63"/>
      </right>
      <top>
        <color indexed="63"/>
      </top>
      <bottom style="thin"/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/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8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3" fillId="0" borderId="0" xfId="33" applyFont="1" applyAlignment="1">
      <alignment horizontal="center"/>
      <protection/>
    </xf>
    <xf numFmtId="0" fontId="3" fillId="0" borderId="0" xfId="33" applyFont="1">
      <alignment/>
      <protection/>
    </xf>
    <xf numFmtId="0" fontId="2" fillId="0" borderId="0" xfId="33" applyFont="1">
      <alignment/>
      <protection/>
    </xf>
    <xf numFmtId="0" fontId="4" fillId="0" borderId="0" xfId="33" applyFont="1">
      <alignment/>
      <protection/>
    </xf>
    <xf numFmtId="173" fontId="2" fillId="0" borderId="10" xfId="33" applyNumberFormat="1" applyFont="1" applyFill="1" applyBorder="1" applyAlignment="1">
      <alignment horizontal="center" vertical="center"/>
      <protection/>
    </xf>
    <xf numFmtId="173" fontId="3" fillId="0" borderId="0" xfId="33" applyNumberFormat="1" applyFont="1" applyBorder="1" applyAlignment="1">
      <alignment horizontal="center" vertical="center"/>
      <protection/>
    </xf>
    <xf numFmtId="173" fontId="4" fillId="0" borderId="10" xfId="33" applyNumberFormat="1" applyFont="1" applyFill="1" applyBorder="1" applyAlignment="1">
      <alignment horizontal="center" vertical="center"/>
      <protection/>
    </xf>
    <xf numFmtId="0" fontId="3" fillId="0" borderId="10" xfId="33" applyFont="1" applyBorder="1" applyAlignment="1">
      <alignment horizontal="left" vertical="center" wrapText="1"/>
      <protection/>
    </xf>
    <xf numFmtId="172" fontId="3" fillId="0" borderId="11" xfId="33" applyNumberFormat="1" applyFont="1" applyFill="1" applyBorder="1" applyAlignment="1">
      <alignment horizontal="center" vertical="center"/>
      <protection/>
    </xf>
    <xf numFmtId="173" fontId="3" fillId="0" borderId="11" xfId="33" applyNumberFormat="1" applyFont="1" applyFill="1" applyBorder="1" applyAlignment="1">
      <alignment horizontal="center" vertical="center"/>
      <protection/>
    </xf>
    <xf numFmtId="173" fontId="5" fillId="0" borderId="11" xfId="33" applyNumberFormat="1" applyFont="1" applyFill="1" applyBorder="1" applyAlignment="1">
      <alignment horizontal="center" vertical="center"/>
      <protection/>
    </xf>
    <xf numFmtId="172" fontId="3" fillId="0" borderId="0" xfId="33" applyNumberFormat="1" applyFont="1" applyFill="1" applyBorder="1" applyAlignment="1">
      <alignment horizontal="center" vertical="center"/>
      <protection/>
    </xf>
    <xf numFmtId="173" fontId="3" fillId="0" borderId="12" xfId="33" applyNumberFormat="1" applyFont="1" applyFill="1" applyBorder="1" applyAlignment="1">
      <alignment horizontal="center" vertical="center"/>
      <protection/>
    </xf>
    <xf numFmtId="173" fontId="3" fillId="0" borderId="10" xfId="33" applyNumberFormat="1" applyFont="1" applyFill="1" applyBorder="1" applyAlignment="1">
      <alignment horizontal="center" vertical="center"/>
      <protection/>
    </xf>
    <xf numFmtId="172" fontId="25" fillId="0" borderId="11" xfId="33" applyNumberFormat="1" applyFont="1" applyFill="1" applyBorder="1" applyAlignment="1">
      <alignment horizontal="center" vertical="center"/>
      <protection/>
    </xf>
    <xf numFmtId="0" fontId="3" fillId="0" borderId="10" xfId="33" applyFont="1" applyBorder="1" applyAlignment="1">
      <alignment horizontal="center" vertical="center"/>
      <protection/>
    </xf>
    <xf numFmtId="173" fontId="3" fillId="0" borderId="0" xfId="33" applyNumberFormat="1" applyFont="1" applyFill="1" applyBorder="1" applyAlignment="1">
      <alignment horizontal="center" vertical="center"/>
      <protection/>
    </xf>
    <xf numFmtId="0" fontId="2" fillId="0" borderId="13" xfId="33" applyFont="1" applyBorder="1">
      <alignment/>
      <protection/>
    </xf>
    <xf numFmtId="0" fontId="3" fillId="0" borderId="13" xfId="33" applyFont="1" applyBorder="1">
      <alignment/>
      <protection/>
    </xf>
    <xf numFmtId="0" fontId="25" fillId="0" borderId="0" xfId="0" applyFont="1" applyAlignment="1">
      <alignment/>
    </xf>
    <xf numFmtId="0" fontId="26" fillId="0" borderId="0" xfId="0" applyFont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173" fontId="3" fillId="0" borderId="10" xfId="33" applyNumberFormat="1" applyFont="1" applyFill="1" applyBorder="1" applyAlignment="1">
      <alignment horizontal="left" vertical="center"/>
      <protection/>
    </xf>
    <xf numFmtId="173" fontId="25" fillId="0" borderId="10" xfId="0" applyNumberFormat="1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0" xfId="0" applyFont="1" applyFill="1" applyAlignment="1">
      <alignment horizontal="left"/>
    </xf>
    <xf numFmtId="0" fontId="47" fillId="0" borderId="0" xfId="54" applyFont="1" applyAlignment="1">
      <alignment horizontal="center"/>
      <protection/>
    </xf>
    <xf numFmtId="0" fontId="25" fillId="0" borderId="0" xfId="54" applyFont="1" applyFill="1" applyAlignment="1">
      <alignment horizontal="left"/>
      <protection/>
    </xf>
    <xf numFmtId="0" fontId="47" fillId="0" borderId="0" xfId="54" applyFont="1">
      <alignment/>
      <protection/>
    </xf>
    <xf numFmtId="0" fontId="25" fillId="0" borderId="10" xfId="33" applyNumberFormat="1" applyFont="1" applyFill="1" applyBorder="1" applyAlignment="1" applyProtection="1">
      <alignment horizontal="left" vertical="center" wrapText="1"/>
      <protection/>
    </xf>
    <xf numFmtId="0" fontId="3" fillId="0" borderId="10" xfId="33" applyFont="1" applyFill="1" applyBorder="1" applyAlignment="1">
      <alignment horizontal="left" vertical="center" wrapText="1"/>
      <protection/>
    </xf>
    <xf numFmtId="0" fontId="25" fillId="0" borderId="10" xfId="33" applyFont="1" applyFill="1" applyBorder="1" applyAlignment="1">
      <alignment horizontal="left" vertical="center" wrapText="1"/>
      <protection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48" fillId="0" borderId="0" xfId="54" applyFont="1">
      <alignment/>
      <protection/>
    </xf>
    <xf numFmtId="0" fontId="47" fillId="0" borderId="0" xfId="54" applyFont="1" applyAlignment="1">
      <alignment/>
      <protection/>
    </xf>
    <xf numFmtId="172" fontId="3" fillId="0" borderId="12" xfId="33" applyNumberFormat="1" applyFont="1" applyFill="1" applyBorder="1" applyAlignment="1">
      <alignment horizontal="center" vertical="center"/>
      <protection/>
    </xf>
    <xf numFmtId="0" fontId="26" fillId="0" borderId="10" xfId="0" applyFont="1" applyBorder="1" applyAlignment="1">
      <alignment horizontal="center" vertical="top" wrapText="1"/>
    </xf>
    <xf numFmtId="0" fontId="3" fillId="0" borderId="11" xfId="33" applyFont="1" applyFill="1" applyBorder="1" applyAlignment="1">
      <alignment vertical="center" wrapText="1"/>
      <protection/>
    </xf>
    <xf numFmtId="0" fontId="3" fillId="0" borderId="11" xfId="33" applyFont="1" applyFill="1" applyBorder="1" applyAlignment="1">
      <alignment vertical="center"/>
      <protection/>
    </xf>
    <xf numFmtId="0" fontId="3" fillId="0" borderId="0" xfId="33" applyFont="1" applyFill="1">
      <alignment/>
      <protection/>
    </xf>
    <xf numFmtId="173" fontId="3" fillId="0" borderId="0" xfId="33" applyNumberFormat="1" applyFont="1" applyFill="1">
      <alignment/>
      <protection/>
    </xf>
    <xf numFmtId="0" fontId="3" fillId="0" borderId="12" xfId="33" applyFont="1" applyFill="1" applyBorder="1" applyAlignment="1">
      <alignment horizontal="left" vertical="center" wrapText="1"/>
      <protection/>
    </xf>
    <xf numFmtId="0" fontId="3" fillId="0" borderId="12" xfId="33" applyFont="1" applyFill="1" applyBorder="1" applyAlignment="1">
      <alignment vertical="center"/>
      <protection/>
    </xf>
    <xf numFmtId="173" fontId="5" fillId="0" borderId="10" xfId="33" applyNumberFormat="1" applyFont="1" applyFill="1" applyBorder="1" applyAlignment="1">
      <alignment horizontal="center"/>
      <protection/>
    </xf>
    <xf numFmtId="0" fontId="3" fillId="0" borderId="10" xfId="33" applyFont="1" applyFill="1" applyBorder="1" applyAlignment="1">
      <alignment horizontal="center" vertical="center"/>
      <protection/>
    </xf>
    <xf numFmtId="0" fontId="2" fillId="0" borderId="10" xfId="33" applyFont="1" applyFill="1" applyBorder="1" applyAlignment="1">
      <alignment horizontal="left" vertical="center" wrapText="1"/>
      <protection/>
    </xf>
    <xf numFmtId="0" fontId="2" fillId="0" borderId="10" xfId="33" applyFont="1" applyFill="1" applyBorder="1" applyAlignment="1">
      <alignment vertical="center" wrapText="1"/>
      <protection/>
    </xf>
    <xf numFmtId="0" fontId="2" fillId="0" borderId="10" xfId="33" applyFont="1" applyFill="1" applyBorder="1" applyAlignment="1">
      <alignment vertical="center"/>
      <protection/>
    </xf>
    <xf numFmtId="172" fontId="2" fillId="0" borderId="10" xfId="33" applyNumberFormat="1" applyFont="1" applyFill="1" applyBorder="1" applyAlignment="1">
      <alignment horizontal="center" vertical="center"/>
      <protection/>
    </xf>
    <xf numFmtId="0" fontId="3" fillId="0" borderId="0" xfId="33" applyFont="1" applyFill="1" applyAlignment="1">
      <alignment vertical="center"/>
      <protection/>
    </xf>
    <xf numFmtId="0" fontId="3" fillId="0" borderId="0" xfId="33" applyFont="1" applyFill="1" applyBorder="1" applyAlignment="1">
      <alignment horizontal="center"/>
      <protection/>
    </xf>
    <xf numFmtId="0" fontId="3" fillId="0" borderId="10" xfId="33" applyFont="1" applyFill="1" applyBorder="1" applyAlignment="1">
      <alignment horizontal="center"/>
      <protection/>
    </xf>
    <xf numFmtId="49" fontId="2" fillId="0" borderId="10" xfId="33" applyNumberFormat="1" applyFont="1" applyFill="1" applyBorder="1" applyAlignment="1">
      <alignment horizontal="center" vertical="center"/>
      <protection/>
    </xf>
    <xf numFmtId="0" fontId="3" fillId="0" borderId="0" xfId="33" applyFont="1" applyFill="1">
      <alignment/>
      <protection/>
    </xf>
    <xf numFmtId="0" fontId="3" fillId="0" borderId="0" xfId="33" applyFont="1" applyFill="1" applyAlignment="1">
      <alignment horizontal="left" vertical="center"/>
      <protection/>
    </xf>
    <xf numFmtId="0" fontId="3" fillId="0" borderId="14" xfId="33" applyFont="1" applyFill="1" applyBorder="1" applyAlignment="1">
      <alignment horizontal="left" vertical="center" wrapText="1"/>
      <protection/>
    </xf>
    <xf numFmtId="0" fontId="3" fillId="0" borderId="0" xfId="33" applyFont="1" applyFill="1" applyAlignment="1">
      <alignment horizontal="center"/>
      <protection/>
    </xf>
    <xf numFmtId="0" fontId="5" fillId="0" borderId="0" xfId="33" applyFont="1" applyFill="1">
      <alignment/>
      <protection/>
    </xf>
    <xf numFmtId="0" fontId="3" fillId="0" borderId="0" xfId="33" applyFont="1" applyFill="1" applyAlignment="1">
      <alignment horizontal="left"/>
      <protection/>
    </xf>
    <xf numFmtId="0" fontId="3" fillId="0" borderId="15" xfId="33" applyFont="1" applyFill="1" applyBorder="1" applyAlignment="1">
      <alignment horizontal="center" vertical="center"/>
      <protection/>
    </xf>
    <xf numFmtId="0" fontId="3" fillId="0" borderId="0" xfId="33" applyFont="1" applyFill="1" applyBorder="1" applyAlignment="1">
      <alignment horizontal="center" vertical="center"/>
      <protection/>
    </xf>
    <xf numFmtId="0" fontId="3" fillId="0" borderId="13" xfId="33" applyFont="1" applyFill="1" applyBorder="1" applyAlignment="1">
      <alignment horizontal="center" vertical="center"/>
      <protection/>
    </xf>
    <xf numFmtId="0" fontId="3" fillId="0" borderId="16" xfId="33" applyFont="1" applyFill="1" applyBorder="1" applyAlignment="1">
      <alignment horizontal="center" vertical="center"/>
      <protection/>
    </xf>
    <xf numFmtId="0" fontId="3" fillId="0" borderId="0" xfId="33" applyFont="1" applyFill="1" applyAlignment="1">
      <alignment vertical="center"/>
      <protection/>
    </xf>
    <xf numFmtId="0" fontId="3" fillId="0" borderId="17" xfId="33" applyFont="1" applyFill="1" applyBorder="1" applyAlignment="1">
      <alignment horizontal="center" vertical="center"/>
      <protection/>
    </xf>
    <xf numFmtId="0" fontId="3" fillId="0" borderId="11" xfId="33" applyFont="1" applyFill="1" applyBorder="1" applyAlignment="1">
      <alignment horizontal="center" vertical="center"/>
      <protection/>
    </xf>
    <xf numFmtId="0" fontId="3" fillId="0" borderId="12" xfId="33" applyFont="1" applyFill="1" applyBorder="1" applyAlignment="1">
      <alignment horizontal="center" vertical="center"/>
      <protection/>
    </xf>
    <xf numFmtId="0" fontId="3" fillId="0" borderId="12" xfId="33" applyFont="1" applyFill="1" applyBorder="1" applyAlignment="1">
      <alignment vertical="center" wrapText="1"/>
      <protection/>
    </xf>
    <xf numFmtId="0" fontId="3" fillId="0" borderId="10" xfId="33" applyFont="1" applyFill="1" applyBorder="1">
      <alignment/>
      <protection/>
    </xf>
    <xf numFmtId="172" fontId="3" fillId="0" borderId="10" xfId="33" applyNumberFormat="1" applyFont="1" applyFill="1" applyBorder="1" applyAlignment="1">
      <alignment horizontal="center" vertical="center"/>
      <protection/>
    </xf>
    <xf numFmtId="0" fontId="3" fillId="0" borderId="18" xfId="33" applyFont="1" applyFill="1" applyBorder="1" applyAlignment="1">
      <alignment horizontal="center" vertical="center"/>
      <protection/>
    </xf>
    <xf numFmtId="0" fontId="3" fillId="0" borderId="19" xfId="33" applyFont="1" applyFill="1" applyBorder="1" applyAlignment="1">
      <alignment horizontal="left" vertical="center" wrapText="1"/>
      <protection/>
    </xf>
    <xf numFmtId="0" fontId="3" fillId="0" borderId="11" xfId="33" applyFont="1" applyFill="1" applyBorder="1">
      <alignment/>
      <protection/>
    </xf>
    <xf numFmtId="0" fontId="3" fillId="0" borderId="20" xfId="33" applyFont="1" applyFill="1" applyBorder="1" applyAlignment="1">
      <alignment horizontal="center" vertical="center"/>
      <protection/>
    </xf>
    <xf numFmtId="0" fontId="3" fillId="0" borderId="12" xfId="33" applyFont="1" applyFill="1" applyBorder="1">
      <alignment/>
      <protection/>
    </xf>
    <xf numFmtId="49" fontId="3" fillId="0" borderId="12" xfId="33" applyNumberFormat="1" applyFont="1" applyFill="1" applyBorder="1" applyAlignment="1">
      <alignment horizontal="center" vertical="center"/>
      <protection/>
    </xf>
    <xf numFmtId="0" fontId="3" fillId="0" borderId="21" xfId="33" applyFont="1" applyFill="1" applyBorder="1" applyAlignment="1">
      <alignment horizontal="center" vertical="center"/>
      <protection/>
    </xf>
    <xf numFmtId="0" fontId="3" fillId="0" borderId="22" xfId="33" applyFont="1" applyFill="1" applyBorder="1" applyAlignment="1">
      <alignment horizontal="left" vertical="center" wrapText="1"/>
      <protection/>
    </xf>
    <xf numFmtId="0" fontId="3" fillId="0" borderId="23" xfId="33" applyFont="1" applyFill="1" applyBorder="1" applyAlignment="1">
      <alignment horizontal="center" vertical="center"/>
      <protection/>
    </xf>
    <xf numFmtId="173" fontId="3" fillId="0" borderId="0" xfId="33" applyNumberFormat="1" applyFont="1" applyFill="1" applyAlignment="1">
      <alignment vertical="center"/>
      <protection/>
    </xf>
    <xf numFmtId="0" fontId="3" fillId="0" borderId="24" xfId="33" applyFont="1" applyFill="1" applyBorder="1" applyAlignment="1">
      <alignment horizontal="center" vertical="center"/>
      <protection/>
    </xf>
    <xf numFmtId="0" fontId="3" fillId="0" borderId="25" xfId="33" applyFont="1" applyFill="1" applyBorder="1" applyAlignment="1">
      <alignment horizontal="left" vertical="center" wrapText="1"/>
      <protection/>
    </xf>
    <xf numFmtId="0" fontId="3" fillId="0" borderId="10" xfId="33" applyFont="1" applyFill="1" applyBorder="1" applyAlignment="1">
      <alignment vertical="center" wrapText="1"/>
      <protection/>
    </xf>
    <xf numFmtId="0" fontId="3" fillId="0" borderId="10" xfId="33" applyFont="1" applyFill="1" applyBorder="1" applyAlignment="1">
      <alignment vertical="center"/>
      <protection/>
    </xf>
    <xf numFmtId="172" fontId="3" fillId="0" borderId="10" xfId="33" applyNumberFormat="1" applyFont="1" applyFill="1" applyBorder="1" applyAlignment="1">
      <alignment horizontal="center" vertical="center" wrapText="1"/>
      <protection/>
    </xf>
    <xf numFmtId="0" fontId="3" fillId="0" borderId="10" xfId="33" applyNumberFormat="1" applyFont="1" applyFill="1" applyBorder="1" applyAlignment="1">
      <alignment horizontal="center" vertical="center" wrapText="1"/>
      <protection/>
    </xf>
    <xf numFmtId="0" fontId="3" fillId="0" borderId="26" xfId="33" applyFont="1" applyFill="1" applyBorder="1" applyAlignment="1">
      <alignment horizontal="left" vertical="center" wrapText="1"/>
      <protection/>
    </xf>
    <xf numFmtId="0" fontId="3" fillId="0" borderId="24" xfId="33" applyFont="1" applyFill="1" applyBorder="1" applyAlignment="1">
      <alignment vertical="center" wrapText="1"/>
      <protection/>
    </xf>
    <xf numFmtId="0" fontId="3" fillId="0" borderId="27" xfId="33" applyFont="1" applyFill="1" applyBorder="1" applyAlignment="1">
      <alignment vertical="center"/>
      <protection/>
    </xf>
    <xf numFmtId="0" fontId="3" fillId="0" borderId="28" xfId="33" applyFont="1" applyFill="1" applyBorder="1" applyAlignment="1">
      <alignment horizontal="left" vertical="center" wrapText="1"/>
      <protection/>
    </xf>
    <xf numFmtId="0" fontId="3" fillId="0" borderId="29" xfId="33" applyFont="1" applyFill="1" applyBorder="1" applyAlignment="1">
      <alignment horizontal="left" vertical="center" wrapText="1"/>
      <protection/>
    </xf>
    <xf numFmtId="0" fontId="3" fillId="0" borderId="30" xfId="33" applyFont="1" applyFill="1" applyBorder="1" applyAlignment="1">
      <alignment horizontal="left" vertical="center" wrapText="1"/>
      <protection/>
    </xf>
    <xf numFmtId="0" fontId="3" fillId="0" borderId="31" xfId="33" applyFont="1" applyFill="1" applyBorder="1" applyAlignment="1">
      <alignment vertical="center"/>
      <protection/>
    </xf>
    <xf numFmtId="172" fontId="3" fillId="0" borderId="31" xfId="33" applyNumberFormat="1" applyFont="1" applyFill="1" applyBorder="1" applyAlignment="1">
      <alignment horizontal="center" vertical="center"/>
      <protection/>
    </xf>
    <xf numFmtId="173" fontId="3" fillId="0" borderId="31" xfId="33" applyNumberFormat="1" applyFont="1" applyFill="1" applyBorder="1" applyAlignment="1">
      <alignment horizontal="center" vertical="center"/>
      <protection/>
    </xf>
    <xf numFmtId="0" fontId="3" fillId="0" borderId="32" xfId="33" applyFont="1" applyFill="1" applyBorder="1" applyAlignment="1">
      <alignment horizontal="left" vertical="center" wrapText="1"/>
      <protection/>
    </xf>
    <xf numFmtId="0" fontId="3" fillId="0" borderId="32" xfId="33" applyFont="1" applyFill="1" applyBorder="1" applyAlignment="1">
      <alignment vertical="center" wrapText="1"/>
      <protection/>
    </xf>
    <xf numFmtId="0" fontId="3" fillId="0" borderId="32" xfId="33" applyFont="1" applyFill="1" applyBorder="1" applyAlignment="1">
      <alignment vertical="center"/>
      <protection/>
    </xf>
    <xf numFmtId="172" fontId="3" fillId="0" borderId="32" xfId="33" applyNumberFormat="1" applyFont="1" applyFill="1" applyBorder="1" applyAlignment="1">
      <alignment horizontal="center" vertical="center"/>
      <protection/>
    </xf>
    <xf numFmtId="173" fontId="3" fillId="0" borderId="32" xfId="33" applyNumberFormat="1" applyFont="1" applyFill="1" applyBorder="1" applyAlignment="1">
      <alignment horizontal="center" vertical="center"/>
      <protection/>
    </xf>
    <xf numFmtId="0" fontId="3" fillId="0" borderId="33" xfId="33" applyFont="1" applyFill="1" applyBorder="1" applyAlignment="1">
      <alignment horizontal="left" vertical="center" wrapText="1"/>
      <protection/>
    </xf>
    <xf numFmtId="0" fontId="3" fillId="0" borderId="33" xfId="33" applyFont="1" applyFill="1" applyBorder="1" applyAlignment="1">
      <alignment vertical="center" wrapText="1"/>
      <protection/>
    </xf>
    <xf numFmtId="0" fontId="3" fillId="0" borderId="33" xfId="33" applyFont="1" applyFill="1" applyBorder="1" applyAlignment="1">
      <alignment vertical="center"/>
      <protection/>
    </xf>
    <xf numFmtId="172" fontId="3" fillId="0" borderId="33" xfId="33" applyNumberFormat="1" applyFont="1" applyFill="1" applyBorder="1" applyAlignment="1">
      <alignment horizontal="center" vertical="center"/>
      <protection/>
    </xf>
    <xf numFmtId="173" fontId="3" fillId="0" borderId="33" xfId="33" applyNumberFormat="1" applyFont="1" applyFill="1" applyBorder="1" applyAlignment="1">
      <alignment horizontal="center" vertical="center"/>
      <protection/>
    </xf>
    <xf numFmtId="0" fontId="3" fillId="0" borderId="0" xfId="33" applyFont="1" applyFill="1" applyAlignment="1">
      <alignment horizontal="center"/>
      <protection/>
    </xf>
    <xf numFmtId="0" fontId="2" fillId="0" borderId="0" xfId="33" applyFont="1" applyFill="1">
      <alignment/>
      <protection/>
    </xf>
    <xf numFmtId="0" fontId="2" fillId="0" borderId="13" xfId="33" applyFont="1" applyFill="1" applyBorder="1">
      <alignment/>
      <protection/>
    </xf>
    <xf numFmtId="0" fontId="3" fillId="0" borderId="13" xfId="33" applyFont="1" applyFill="1" applyBorder="1">
      <alignment/>
      <protection/>
    </xf>
    <xf numFmtId="0" fontId="4" fillId="0" borderId="0" xfId="33" applyFont="1" applyFill="1">
      <alignment/>
      <protection/>
    </xf>
    <xf numFmtId="173" fontId="3" fillId="0" borderId="0" xfId="33" applyNumberFormat="1" applyFont="1" applyFill="1" applyBorder="1" applyAlignment="1">
      <alignment horizontal="center" vertical="center"/>
      <protection/>
    </xf>
    <xf numFmtId="0" fontId="3" fillId="0" borderId="0" xfId="33" applyFont="1" applyFill="1" applyAlignment="1">
      <alignment horizontal="center" vertical="top"/>
      <protection/>
    </xf>
    <xf numFmtId="0" fontId="2" fillId="0" borderId="0" xfId="33" applyFont="1" applyFill="1" applyAlignment="1">
      <alignment horizontal="left"/>
      <protection/>
    </xf>
    <xf numFmtId="0" fontId="2" fillId="0" borderId="10" xfId="33" applyFont="1" applyFill="1" applyBorder="1" applyAlignment="1">
      <alignment horizontal="center" vertical="center" wrapText="1"/>
      <protection/>
    </xf>
    <xf numFmtId="0" fontId="2" fillId="0" borderId="10" xfId="33" applyFont="1" applyFill="1" applyBorder="1">
      <alignment/>
      <protection/>
    </xf>
    <xf numFmtId="0" fontId="2" fillId="0" borderId="10" xfId="33" applyFont="1" applyFill="1" applyBorder="1" applyAlignment="1">
      <alignment horizontal="left" vertical="center"/>
      <protection/>
    </xf>
    <xf numFmtId="0" fontId="2" fillId="0" borderId="10" xfId="33" applyFont="1" applyFill="1" applyBorder="1" applyAlignment="1">
      <alignment horizontal="center" vertical="center"/>
      <protection/>
    </xf>
    <xf numFmtId="0" fontId="3" fillId="0" borderId="10" xfId="33" applyFont="1" applyFill="1" applyBorder="1">
      <alignment/>
      <protection/>
    </xf>
    <xf numFmtId="0" fontId="25" fillId="0" borderId="0" xfId="0" applyFont="1" applyBorder="1" applyAlignment="1">
      <alignment horizontal="center"/>
    </xf>
    <xf numFmtId="0" fontId="2" fillId="0" borderId="31" xfId="33" applyFont="1" applyFill="1" applyBorder="1" applyAlignment="1">
      <alignment horizontal="left" vertical="center" wrapText="1"/>
      <protection/>
    </xf>
    <xf numFmtId="0" fontId="2" fillId="0" borderId="31" xfId="33" applyFont="1" applyFill="1" applyBorder="1" applyAlignment="1">
      <alignment vertical="center" wrapText="1"/>
      <protection/>
    </xf>
    <xf numFmtId="0" fontId="3" fillId="0" borderId="31" xfId="33" applyFont="1" applyFill="1" applyBorder="1">
      <alignment/>
      <protection/>
    </xf>
    <xf numFmtId="0" fontId="3" fillId="0" borderId="31" xfId="33" applyFont="1" applyFill="1" applyBorder="1" applyAlignment="1">
      <alignment horizontal="center"/>
      <protection/>
    </xf>
    <xf numFmtId="173" fontId="2" fillId="0" borderId="31" xfId="33" applyNumberFormat="1" applyFont="1" applyFill="1" applyBorder="1" applyAlignment="1">
      <alignment horizontal="center" vertical="center"/>
      <protection/>
    </xf>
    <xf numFmtId="173" fontId="4" fillId="0" borderId="31" xfId="33" applyNumberFormat="1" applyFont="1" applyFill="1" applyBorder="1" applyAlignment="1">
      <alignment horizontal="center" vertical="center"/>
      <protection/>
    </xf>
    <xf numFmtId="0" fontId="3" fillId="0" borderId="34" xfId="33" applyFont="1" applyFill="1" applyBorder="1" applyAlignment="1">
      <alignment horizontal="left" vertical="center" wrapText="1"/>
      <protection/>
    </xf>
    <xf numFmtId="2" fontId="3" fillId="0" borderId="0" xfId="33" applyNumberFormat="1" applyFont="1" applyFill="1">
      <alignment/>
      <protection/>
    </xf>
    <xf numFmtId="173" fontId="25" fillId="0" borderId="0" xfId="0" applyNumberFormat="1" applyFont="1" applyAlignment="1">
      <alignment horizontal="left" vertical="center"/>
    </xf>
    <xf numFmtId="0" fontId="3" fillId="0" borderId="27" xfId="33" applyFont="1" applyFill="1" applyBorder="1" applyAlignment="1">
      <alignment horizontal="center" vertical="center"/>
      <protection/>
    </xf>
    <xf numFmtId="0" fontId="3" fillId="0" borderId="35" xfId="33" applyFont="1" applyFill="1" applyBorder="1" applyAlignment="1">
      <alignment horizontal="center" vertical="center"/>
      <protection/>
    </xf>
    <xf numFmtId="0" fontId="3" fillId="0" borderId="36" xfId="33" applyFont="1" applyFill="1" applyBorder="1" applyAlignment="1">
      <alignment horizontal="center" vertical="center"/>
      <protection/>
    </xf>
    <xf numFmtId="0" fontId="3" fillId="0" borderId="10" xfId="33" applyFont="1" applyFill="1" applyBorder="1" applyAlignment="1">
      <alignment horizontal="center" vertical="center"/>
      <protection/>
    </xf>
    <xf numFmtId="0" fontId="3" fillId="0" borderId="11" xfId="33" applyFont="1" applyFill="1" applyBorder="1" applyAlignment="1">
      <alignment horizontal="left" vertical="center" wrapText="1"/>
      <protection/>
    </xf>
    <xf numFmtId="0" fontId="3" fillId="0" borderId="37" xfId="33" applyFont="1" applyFill="1" applyBorder="1" applyAlignment="1">
      <alignment horizontal="center" vertical="center"/>
      <protection/>
    </xf>
    <xf numFmtId="0" fontId="3" fillId="0" borderId="27" xfId="33" applyFont="1" applyFill="1" applyBorder="1" applyAlignment="1">
      <alignment horizontal="center" vertical="center"/>
      <protection/>
    </xf>
    <xf numFmtId="0" fontId="3" fillId="0" borderId="10" xfId="33" applyFont="1" applyFill="1" applyBorder="1" applyAlignment="1">
      <alignment horizontal="center" vertical="center"/>
      <protection/>
    </xf>
    <xf numFmtId="0" fontId="3" fillId="0" borderId="11" xfId="33" applyFont="1" applyFill="1" applyBorder="1" applyAlignment="1">
      <alignment horizontal="left" vertical="center" wrapText="1"/>
      <protection/>
    </xf>
    <xf numFmtId="0" fontId="3" fillId="0" borderId="10" xfId="33" applyFont="1" applyFill="1" applyBorder="1" applyAlignment="1">
      <alignment horizontal="center" vertical="center"/>
      <protection/>
    </xf>
    <xf numFmtId="0" fontId="3" fillId="0" borderId="0" xfId="33" applyFont="1" applyFill="1" applyBorder="1" applyAlignment="1">
      <alignment horizontal="center" vertical="center"/>
      <protection/>
    </xf>
    <xf numFmtId="172" fontId="3" fillId="33" borderId="32" xfId="33" applyNumberFormat="1" applyFont="1" applyFill="1" applyBorder="1" applyAlignment="1">
      <alignment horizontal="center" vertical="center"/>
      <protection/>
    </xf>
    <xf numFmtId="172" fontId="3" fillId="33" borderId="11" xfId="33" applyNumberFormat="1" applyFont="1" applyFill="1" applyBorder="1" applyAlignment="1">
      <alignment horizontal="center" vertical="center"/>
      <protection/>
    </xf>
    <xf numFmtId="173" fontId="3" fillId="0" borderId="17" xfId="33" applyNumberFormat="1" applyFont="1" applyFill="1" applyBorder="1" applyAlignment="1">
      <alignment horizontal="center" vertical="center"/>
      <protection/>
    </xf>
    <xf numFmtId="0" fontId="2" fillId="0" borderId="0" xfId="33" applyFont="1" applyFill="1" applyBorder="1" applyAlignment="1">
      <alignment horizontal="left" vertical="center" wrapText="1"/>
      <protection/>
    </xf>
    <xf numFmtId="0" fontId="2" fillId="0" borderId="0" xfId="33" applyFont="1" applyFill="1" applyBorder="1" applyAlignment="1">
      <alignment vertical="center" wrapText="1"/>
      <protection/>
    </xf>
    <xf numFmtId="173" fontId="2" fillId="0" borderId="13" xfId="33" applyNumberFormat="1" applyFont="1" applyFill="1" applyBorder="1" applyAlignment="1">
      <alignment horizontal="center" vertical="center"/>
      <protection/>
    </xf>
    <xf numFmtId="173" fontId="4" fillId="0" borderId="0" xfId="33" applyNumberFormat="1" applyFont="1" applyFill="1" applyBorder="1" applyAlignment="1">
      <alignment horizontal="center" vertical="center"/>
      <protection/>
    </xf>
    <xf numFmtId="0" fontId="25" fillId="0" borderId="31" xfId="33" applyFont="1" applyFill="1" applyBorder="1" applyAlignment="1">
      <alignment horizontal="left" vertical="center" wrapText="1"/>
      <protection/>
    </xf>
    <xf numFmtId="0" fontId="25" fillId="0" borderId="31" xfId="0" applyFont="1" applyBorder="1" applyAlignment="1">
      <alignment/>
    </xf>
    <xf numFmtId="0" fontId="3" fillId="0" borderId="10" xfId="33" applyFont="1" applyFill="1" applyBorder="1" applyAlignment="1">
      <alignment horizontal="center"/>
      <protection/>
    </xf>
    <xf numFmtId="0" fontId="3" fillId="0" borderId="11" xfId="33" applyFont="1" applyFill="1" applyBorder="1" applyAlignment="1">
      <alignment horizontal="center" vertical="center" wrapText="1"/>
      <protection/>
    </xf>
    <xf numFmtId="0" fontId="3" fillId="0" borderId="10" xfId="33" applyFont="1" applyFill="1" applyBorder="1" applyAlignment="1">
      <alignment horizontal="center" vertical="center"/>
      <protection/>
    </xf>
    <xf numFmtId="0" fontId="3" fillId="0" borderId="11" xfId="33" applyFont="1" applyFill="1" applyBorder="1" applyAlignment="1">
      <alignment horizontal="center" vertical="center" wrapText="1"/>
      <protection/>
    </xf>
    <xf numFmtId="0" fontId="25" fillId="0" borderId="0" xfId="33" applyFont="1" applyFill="1" applyBorder="1" applyAlignment="1">
      <alignment horizontal="left" vertical="center" wrapText="1"/>
      <protection/>
    </xf>
    <xf numFmtId="0" fontId="25" fillId="0" borderId="0" xfId="0" applyFont="1" applyBorder="1" applyAlignment="1">
      <alignment/>
    </xf>
    <xf numFmtId="0" fontId="25" fillId="0" borderId="13" xfId="0" applyFont="1" applyBorder="1" applyAlignment="1">
      <alignment/>
    </xf>
    <xf numFmtId="173" fontId="3" fillId="0" borderId="0" xfId="33" applyNumberFormat="1" applyFont="1" applyFill="1" applyBorder="1" applyAlignment="1">
      <alignment horizontal="left" vertical="center"/>
      <protection/>
    </xf>
    <xf numFmtId="173" fontId="25" fillId="0" borderId="0" xfId="0" applyNumberFormat="1" applyFont="1" applyBorder="1" applyAlignment="1">
      <alignment horizontal="left" vertical="center"/>
    </xf>
    <xf numFmtId="0" fontId="25" fillId="0" borderId="10" xfId="33" applyFont="1" applyFill="1" applyBorder="1" applyAlignment="1">
      <alignment horizontal="left" vertical="center" wrapText="1"/>
      <protection/>
    </xf>
    <xf numFmtId="173" fontId="2" fillId="34" borderId="10" xfId="33" applyNumberFormat="1" applyFont="1" applyFill="1" applyBorder="1" applyAlignment="1">
      <alignment horizontal="center" vertical="center"/>
      <protection/>
    </xf>
    <xf numFmtId="0" fontId="2" fillId="0" borderId="31" xfId="33" applyFont="1" applyFill="1" applyBorder="1" applyAlignment="1">
      <alignment horizontal="center" vertical="center" wrapText="1"/>
      <protection/>
    </xf>
    <xf numFmtId="0" fontId="2" fillId="0" borderId="27" xfId="33" applyFont="1" applyFill="1" applyBorder="1" applyAlignment="1">
      <alignment horizontal="center" vertical="center" wrapText="1"/>
      <protection/>
    </xf>
    <xf numFmtId="0" fontId="2" fillId="0" borderId="31" xfId="33" applyFont="1" applyFill="1" applyBorder="1" applyAlignment="1">
      <alignment horizontal="left" vertical="center" wrapText="1"/>
      <protection/>
    </xf>
    <xf numFmtId="0" fontId="2" fillId="0" borderId="27" xfId="33" applyFont="1" applyFill="1" applyBorder="1" applyAlignment="1">
      <alignment horizontal="left" vertical="center" wrapText="1"/>
      <protection/>
    </xf>
    <xf numFmtId="0" fontId="2" fillId="0" borderId="0" xfId="33" applyFont="1" applyFill="1" applyAlignment="1">
      <alignment horizontal="center" vertical="top"/>
      <protection/>
    </xf>
    <xf numFmtId="0" fontId="2" fillId="0" borderId="15" xfId="33" applyFont="1" applyFill="1" applyBorder="1" applyAlignment="1">
      <alignment horizontal="center" vertical="top"/>
      <protection/>
    </xf>
    <xf numFmtId="0" fontId="2" fillId="0" borderId="10" xfId="33" applyFont="1" applyFill="1" applyBorder="1" applyAlignment="1">
      <alignment horizontal="center" vertical="center" wrapText="1"/>
      <protection/>
    </xf>
    <xf numFmtId="0" fontId="3" fillId="0" borderId="35" xfId="33" applyFont="1" applyFill="1" applyBorder="1" applyAlignment="1">
      <alignment horizontal="center" vertical="center"/>
      <protection/>
    </xf>
    <xf numFmtId="0" fontId="3" fillId="0" borderId="36" xfId="33" applyFont="1" applyFill="1" applyBorder="1" applyAlignment="1">
      <alignment horizontal="center" vertical="center"/>
      <protection/>
    </xf>
    <xf numFmtId="0" fontId="3" fillId="0" borderId="37" xfId="33" applyFont="1" applyFill="1" applyBorder="1" applyAlignment="1">
      <alignment horizontal="center" vertical="center"/>
      <protection/>
    </xf>
    <xf numFmtId="0" fontId="3" fillId="0" borderId="10" xfId="33" applyFont="1" applyFill="1" applyBorder="1" applyAlignment="1">
      <alignment horizontal="center" vertical="center"/>
      <protection/>
    </xf>
    <xf numFmtId="0" fontId="3" fillId="0" borderId="31" xfId="33" applyFont="1" applyFill="1" applyBorder="1" applyAlignment="1">
      <alignment horizontal="center" vertical="center"/>
      <protection/>
    </xf>
    <xf numFmtId="0" fontId="3" fillId="0" borderId="38" xfId="33" applyFont="1" applyFill="1" applyBorder="1" applyAlignment="1">
      <alignment horizontal="center" vertical="center"/>
      <protection/>
    </xf>
    <xf numFmtId="0" fontId="3" fillId="0" borderId="27" xfId="33" applyFont="1" applyFill="1" applyBorder="1" applyAlignment="1">
      <alignment horizontal="center" vertical="center"/>
      <protection/>
    </xf>
    <xf numFmtId="0" fontId="3" fillId="0" borderId="11" xfId="33" applyFont="1" applyFill="1" applyBorder="1" applyAlignment="1">
      <alignment horizontal="center" vertical="center" wrapText="1"/>
      <protection/>
    </xf>
    <xf numFmtId="0" fontId="3" fillId="0" borderId="12" xfId="33" applyFont="1" applyFill="1" applyBorder="1" applyAlignment="1">
      <alignment horizontal="center" vertical="center" wrapText="1"/>
      <protection/>
    </xf>
    <xf numFmtId="0" fontId="3" fillId="0" borderId="39" xfId="33" applyFont="1" applyFill="1" applyBorder="1" applyAlignment="1">
      <alignment horizontal="center" vertical="center" wrapText="1"/>
      <protection/>
    </xf>
    <xf numFmtId="0" fontId="3" fillId="0" borderId="11" xfId="33" applyFont="1" applyFill="1" applyBorder="1" applyAlignment="1">
      <alignment horizontal="left" vertical="center" wrapText="1"/>
      <protection/>
    </xf>
    <xf numFmtId="0" fontId="25" fillId="0" borderId="10" xfId="33" applyFont="1" applyFill="1" applyBorder="1" applyAlignment="1">
      <alignment horizontal="left" vertical="center" wrapText="1"/>
      <protection/>
    </xf>
    <xf numFmtId="0" fontId="2" fillId="0" borderId="0" xfId="33" applyFont="1" applyAlignment="1">
      <alignment horizontal="center" vertical="top"/>
      <protection/>
    </xf>
    <xf numFmtId="0" fontId="2" fillId="0" borderId="15" xfId="33" applyFont="1" applyBorder="1" applyAlignment="1">
      <alignment horizontal="center" vertical="top"/>
      <protection/>
    </xf>
    <xf numFmtId="0" fontId="25" fillId="0" borderId="31" xfId="33" applyFont="1" applyFill="1" applyBorder="1" applyAlignment="1">
      <alignment horizontal="center" vertical="center" wrapText="1"/>
      <protection/>
    </xf>
    <xf numFmtId="0" fontId="25" fillId="0" borderId="27" xfId="33" applyFont="1" applyFill="1" applyBorder="1" applyAlignment="1">
      <alignment horizontal="center" vertical="center" wrapText="1"/>
      <protection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zoomScale="90" zoomScaleNormal="90" zoomScalePageLayoutView="0" workbookViewId="0" topLeftCell="A73">
      <selection activeCell="J101" sqref="J101"/>
    </sheetView>
  </sheetViews>
  <sheetFormatPr defaultColWidth="8.7109375" defaultRowHeight="12.75"/>
  <cols>
    <col min="1" max="1" width="4.7109375" style="110" customWidth="1"/>
    <col min="2" max="2" width="37.7109375" style="58" customWidth="1"/>
    <col min="3" max="3" width="27.140625" style="58" customWidth="1"/>
    <col min="4" max="4" width="7.421875" style="58" customWidth="1"/>
    <col min="5" max="5" width="8.00390625" style="58" customWidth="1"/>
    <col min="6" max="6" width="12.28125" style="58" customWidth="1"/>
    <col min="7" max="7" width="11.00390625" style="58" customWidth="1"/>
    <col min="8" max="8" width="15.421875" style="58" customWidth="1"/>
    <col min="9" max="9" width="9.421875" style="58" bestFit="1" customWidth="1"/>
    <col min="10" max="16384" width="8.7109375" style="58" customWidth="1"/>
  </cols>
  <sheetData>
    <row r="1" spans="5:9" ht="12.75">
      <c r="E1" s="111"/>
      <c r="F1" s="111" t="s">
        <v>7</v>
      </c>
      <c r="H1" s="111"/>
      <c r="I1" s="111"/>
    </row>
    <row r="2" spans="5:9" ht="12.75">
      <c r="E2" s="111"/>
      <c r="F2" s="111" t="s">
        <v>8</v>
      </c>
      <c r="G2" s="111"/>
      <c r="H2" s="111"/>
      <c r="I2" s="111"/>
    </row>
    <row r="3" spans="5:9" ht="12.75">
      <c r="E3" s="111"/>
      <c r="F3" s="111" t="s">
        <v>9</v>
      </c>
      <c r="G3" s="111"/>
      <c r="H3" s="111"/>
      <c r="I3" s="111"/>
    </row>
    <row r="4" spans="5:9" ht="12.75">
      <c r="E4" s="111"/>
      <c r="F4" s="111"/>
      <c r="G4" s="111"/>
      <c r="H4" s="111"/>
      <c r="I4" s="111"/>
    </row>
    <row r="5" spans="6:8" ht="12.75">
      <c r="F5" s="111" t="s">
        <v>10</v>
      </c>
      <c r="G5" s="111"/>
      <c r="H5" s="111"/>
    </row>
    <row r="6" spans="6:8" ht="12.75">
      <c r="F6" s="111" t="s">
        <v>0</v>
      </c>
      <c r="G6" s="111"/>
      <c r="H6" s="111"/>
    </row>
    <row r="7" spans="6:9" ht="12.75">
      <c r="F7" s="111" t="s">
        <v>11</v>
      </c>
      <c r="I7" s="111"/>
    </row>
    <row r="8" spans="6:9" ht="12.75">
      <c r="F8" s="111" t="s">
        <v>12</v>
      </c>
      <c r="I8" s="111"/>
    </row>
    <row r="9" spans="3:6" ht="12.75">
      <c r="C9" s="114" t="s">
        <v>165</v>
      </c>
      <c r="D9" s="114"/>
      <c r="E9" s="114"/>
      <c r="F9" s="114"/>
    </row>
    <row r="10" spans="3:6" ht="12.75">
      <c r="C10" s="114" t="s">
        <v>56</v>
      </c>
      <c r="D10" s="114"/>
      <c r="E10" s="114"/>
      <c r="F10" s="114"/>
    </row>
    <row r="11" spans="1:9" ht="12.75">
      <c r="A11" s="117"/>
      <c r="B11" s="111" t="s">
        <v>26</v>
      </c>
      <c r="C11" s="111"/>
      <c r="D11" s="111"/>
      <c r="E11" s="111"/>
      <c r="F11" s="111"/>
      <c r="G11" s="111"/>
      <c r="H11" s="111"/>
      <c r="I11" s="111"/>
    </row>
    <row r="12" spans="1:9" ht="12.75">
      <c r="A12" s="117" t="s">
        <v>27</v>
      </c>
      <c r="B12" s="111"/>
      <c r="C12" s="111"/>
      <c r="D12" s="111"/>
      <c r="E12" s="111"/>
      <c r="F12" s="111"/>
      <c r="H12" s="111"/>
      <c r="I12" s="111"/>
    </row>
    <row r="13" spans="1:9" ht="12.75">
      <c r="A13" s="117" t="s">
        <v>30</v>
      </c>
      <c r="B13" s="111"/>
      <c r="C13" s="111"/>
      <c r="D13" s="111"/>
      <c r="E13" s="111"/>
      <c r="F13" s="111"/>
      <c r="G13" s="111"/>
      <c r="H13" s="111"/>
      <c r="I13" s="111"/>
    </row>
    <row r="14" spans="1:9" ht="12.75">
      <c r="A14" s="117" t="s">
        <v>29</v>
      </c>
      <c r="B14" s="111"/>
      <c r="C14" s="111"/>
      <c r="D14" s="111"/>
      <c r="E14" s="111"/>
      <c r="F14" s="111"/>
      <c r="G14" s="111"/>
      <c r="H14" s="111"/>
      <c r="I14" s="111"/>
    </row>
    <row r="15" spans="1:9" ht="12.75">
      <c r="A15" s="117" t="s">
        <v>28</v>
      </c>
      <c r="B15" s="111"/>
      <c r="C15" s="111"/>
      <c r="D15" s="111"/>
      <c r="E15" s="111"/>
      <c r="F15" s="111"/>
      <c r="G15" s="111"/>
      <c r="H15" s="111"/>
      <c r="I15" s="111"/>
    </row>
    <row r="16" spans="1:9" ht="12.75">
      <c r="A16" s="117"/>
      <c r="B16" s="111"/>
      <c r="C16" s="111"/>
      <c r="D16" s="111"/>
      <c r="E16" s="111"/>
      <c r="F16" s="111"/>
      <c r="G16" s="111"/>
      <c r="H16" s="111"/>
      <c r="I16" s="111"/>
    </row>
    <row r="17" spans="1:9" ht="12.75">
      <c r="A17" s="170" t="s">
        <v>1</v>
      </c>
      <c r="B17" s="170" t="s">
        <v>3</v>
      </c>
      <c r="C17" s="170" t="s">
        <v>19</v>
      </c>
      <c r="D17" s="170" t="s">
        <v>20</v>
      </c>
      <c r="E17" s="170" t="s">
        <v>2</v>
      </c>
      <c r="F17" s="170" t="s">
        <v>21</v>
      </c>
      <c r="G17" s="170" t="s">
        <v>22</v>
      </c>
      <c r="H17" s="170"/>
      <c r="I17" s="170" t="s">
        <v>23</v>
      </c>
    </row>
    <row r="18" spans="1:9" ht="12.75">
      <c r="A18" s="170"/>
      <c r="B18" s="170"/>
      <c r="C18" s="170"/>
      <c r="D18" s="170"/>
      <c r="E18" s="170"/>
      <c r="F18" s="170"/>
      <c r="G18" s="118" t="s">
        <v>163</v>
      </c>
      <c r="H18" s="118" t="s">
        <v>164</v>
      </c>
      <c r="I18" s="170"/>
    </row>
    <row r="19" spans="1:9" ht="12.75">
      <c r="A19" s="49">
        <v>1</v>
      </c>
      <c r="B19" s="50" t="s">
        <v>71</v>
      </c>
      <c r="C19" s="51" t="s">
        <v>24</v>
      </c>
      <c r="D19" s="52"/>
      <c r="E19" s="52"/>
      <c r="F19" s="53">
        <v>1410004701</v>
      </c>
      <c r="G19" s="5">
        <v>66587</v>
      </c>
      <c r="H19" s="5">
        <v>68207</v>
      </c>
      <c r="I19" s="7">
        <f aca="true" t="shared" si="0" ref="I19:I54">H19-G19</f>
        <v>1620</v>
      </c>
    </row>
    <row r="20" spans="1:9" ht="12.75">
      <c r="A20" s="49"/>
      <c r="B20" s="50" t="s">
        <v>71</v>
      </c>
      <c r="C20" s="51" t="s">
        <v>24</v>
      </c>
      <c r="D20" s="52"/>
      <c r="E20" s="52"/>
      <c r="F20" s="53">
        <v>11226014</v>
      </c>
      <c r="G20" s="5">
        <v>36258</v>
      </c>
      <c r="H20" s="5">
        <v>37199</v>
      </c>
      <c r="I20" s="7">
        <f t="shared" si="0"/>
        <v>941</v>
      </c>
    </row>
    <row r="21" spans="1:9" ht="12.75">
      <c r="A21" s="49">
        <f>A19+1</f>
        <v>2</v>
      </c>
      <c r="B21" s="50" t="s">
        <v>72</v>
      </c>
      <c r="C21" s="51" t="s">
        <v>24</v>
      </c>
      <c r="D21" s="52"/>
      <c r="E21" s="52"/>
      <c r="F21" s="53">
        <v>1410004730</v>
      </c>
      <c r="G21" s="5">
        <v>76112</v>
      </c>
      <c r="H21" s="5">
        <v>77923</v>
      </c>
      <c r="I21" s="7">
        <f t="shared" si="0"/>
        <v>1811</v>
      </c>
    </row>
    <row r="22" spans="1:9" ht="12.75">
      <c r="A22" s="49"/>
      <c r="B22" s="50" t="s">
        <v>72</v>
      </c>
      <c r="C22" s="51" t="s">
        <v>24</v>
      </c>
      <c r="D22" s="52"/>
      <c r="E22" s="52"/>
      <c r="F22" s="53">
        <v>11226030</v>
      </c>
      <c r="G22" s="5">
        <v>36203</v>
      </c>
      <c r="H22" s="5">
        <v>37017</v>
      </c>
      <c r="I22" s="7">
        <f t="shared" si="0"/>
        <v>814</v>
      </c>
    </row>
    <row r="23" spans="1:9" s="54" customFormat="1" ht="12.75">
      <c r="A23" s="49">
        <f>A21+1</f>
        <v>3</v>
      </c>
      <c r="B23" s="50" t="s">
        <v>47</v>
      </c>
      <c r="C23" s="51" t="s">
        <v>24</v>
      </c>
      <c r="D23" s="52"/>
      <c r="E23" s="52"/>
      <c r="F23" s="53">
        <v>1310009326</v>
      </c>
      <c r="G23" s="5">
        <v>38165</v>
      </c>
      <c r="H23" s="5">
        <v>38799</v>
      </c>
      <c r="I23" s="7">
        <f t="shared" si="0"/>
        <v>634</v>
      </c>
    </row>
    <row r="24" spans="1:9" s="54" customFormat="1" ht="12.75">
      <c r="A24" s="49"/>
      <c r="B24" s="50" t="s">
        <v>47</v>
      </c>
      <c r="C24" s="51" t="s">
        <v>24</v>
      </c>
      <c r="D24" s="52"/>
      <c r="E24" s="52"/>
      <c r="F24" s="53">
        <v>1310009327</v>
      </c>
      <c r="G24" s="5">
        <v>35045</v>
      </c>
      <c r="H24" s="5">
        <v>35602</v>
      </c>
      <c r="I24" s="7">
        <f t="shared" si="0"/>
        <v>557</v>
      </c>
    </row>
    <row r="25" spans="1:9" s="54" customFormat="1" ht="12.75">
      <c r="A25" s="49">
        <f>A23+1</f>
        <v>4</v>
      </c>
      <c r="B25" s="50" t="s">
        <v>48</v>
      </c>
      <c r="C25" s="51" t="s">
        <v>24</v>
      </c>
      <c r="D25" s="52"/>
      <c r="E25" s="52"/>
      <c r="F25" s="53">
        <v>1310009325</v>
      </c>
      <c r="G25" s="5">
        <v>39671</v>
      </c>
      <c r="H25" s="5">
        <v>40341</v>
      </c>
      <c r="I25" s="7">
        <f t="shared" si="0"/>
        <v>670</v>
      </c>
    </row>
    <row r="26" spans="1:9" s="54" customFormat="1" ht="12.75">
      <c r="A26" s="49">
        <f>A25+1</f>
        <v>5</v>
      </c>
      <c r="B26" s="50" t="s">
        <v>51</v>
      </c>
      <c r="C26" s="51" t="s">
        <v>24</v>
      </c>
      <c r="D26" s="52"/>
      <c r="E26" s="52"/>
      <c r="F26" s="53">
        <v>1310020564</v>
      </c>
      <c r="G26" s="5">
        <v>58875</v>
      </c>
      <c r="H26" s="5">
        <v>59868</v>
      </c>
      <c r="I26" s="7">
        <f t="shared" si="0"/>
        <v>993</v>
      </c>
    </row>
    <row r="27" spans="1:9" ht="12.75">
      <c r="A27" s="49"/>
      <c r="B27" s="50" t="s">
        <v>51</v>
      </c>
      <c r="C27" s="51" t="s">
        <v>24</v>
      </c>
      <c r="D27" s="119"/>
      <c r="E27" s="119"/>
      <c r="F27" s="53">
        <v>1310014660</v>
      </c>
      <c r="G27" s="5">
        <v>38509</v>
      </c>
      <c r="H27" s="5">
        <v>39171</v>
      </c>
      <c r="I27" s="7">
        <f t="shared" si="0"/>
        <v>662</v>
      </c>
    </row>
    <row r="28" spans="1:9" s="54" customFormat="1" ht="12.75">
      <c r="A28" s="49">
        <f>A26+1</f>
        <v>6</v>
      </c>
      <c r="B28" s="50" t="s">
        <v>49</v>
      </c>
      <c r="C28" s="51" t="s">
        <v>24</v>
      </c>
      <c r="D28" s="52"/>
      <c r="E28" s="52"/>
      <c r="F28" s="53">
        <v>1310009244</v>
      </c>
      <c r="G28" s="5">
        <v>36356</v>
      </c>
      <c r="H28" s="5">
        <v>36954</v>
      </c>
      <c r="I28" s="7">
        <f t="shared" si="0"/>
        <v>598</v>
      </c>
    </row>
    <row r="29" spans="1:9" s="54" customFormat="1" ht="12.75">
      <c r="A29" s="49">
        <f aca="true" t="shared" si="1" ref="A29:A48">A28+1</f>
        <v>7</v>
      </c>
      <c r="B29" s="50" t="s">
        <v>52</v>
      </c>
      <c r="C29" s="51" t="s">
        <v>24</v>
      </c>
      <c r="D29" s="52"/>
      <c r="E29" s="52"/>
      <c r="F29" s="53">
        <v>1310017439</v>
      </c>
      <c r="G29" s="5">
        <v>42835</v>
      </c>
      <c r="H29" s="5">
        <v>43588</v>
      </c>
      <c r="I29" s="7">
        <f t="shared" si="0"/>
        <v>753</v>
      </c>
    </row>
    <row r="30" spans="1:9" s="54" customFormat="1" ht="12.75">
      <c r="A30" s="49"/>
      <c r="B30" s="50" t="s">
        <v>52</v>
      </c>
      <c r="C30" s="51" t="s">
        <v>24</v>
      </c>
      <c r="D30" s="52"/>
      <c r="E30" s="52"/>
      <c r="F30" s="53">
        <v>1310017438</v>
      </c>
      <c r="G30" s="5">
        <v>38808</v>
      </c>
      <c r="H30" s="5">
        <v>39488</v>
      </c>
      <c r="I30" s="7">
        <f t="shared" si="0"/>
        <v>680</v>
      </c>
    </row>
    <row r="31" spans="1:9" s="54" customFormat="1" ht="12.75">
      <c r="A31" s="49"/>
      <c r="B31" s="50" t="s">
        <v>52</v>
      </c>
      <c r="C31" s="51" t="s">
        <v>24</v>
      </c>
      <c r="D31" s="52"/>
      <c r="E31" s="52"/>
      <c r="F31" s="53">
        <v>1310020935</v>
      </c>
      <c r="G31" s="5">
        <v>62302</v>
      </c>
      <c r="H31" s="5">
        <v>63420</v>
      </c>
      <c r="I31" s="7">
        <f t="shared" si="0"/>
        <v>1118</v>
      </c>
    </row>
    <row r="32" spans="1:9" s="54" customFormat="1" ht="12.75">
      <c r="A32" s="49">
        <f>A29+1</f>
        <v>8</v>
      </c>
      <c r="B32" s="50" t="s">
        <v>50</v>
      </c>
      <c r="C32" s="51" t="s">
        <v>24</v>
      </c>
      <c r="D32" s="52"/>
      <c r="E32" s="52"/>
      <c r="F32" s="53">
        <v>1310009328</v>
      </c>
      <c r="G32" s="5">
        <v>39334</v>
      </c>
      <c r="H32" s="5">
        <v>40020</v>
      </c>
      <c r="I32" s="7">
        <f t="shared" si="0"/>
        <v>686</v>
      </c>
    </row>
    <row r="33" spans="1:9" ht="12.75">
      <c r="A33" s="49">
        <f t="shared" si="1"/>
        <v>9</v>
      </c>
      <c r="B33" s="50" t="s">
        <v>60</v>
      </c>
      <c r="C33" s="51" t="s">
        <v>24</v>
      </c>
      <c r="D33" s="52"/>
      <c r="E33" s="52"/>
      <c r="F33" s="57" t="s">
        <v>54</v>
      </c>
      <c r="G33" s="13">
        <v>48433</v>
      </c>
      <c r="H33" s="13">
        <v>49337</v>
      </c>
      <c r="I33" s="7">
        <f t="shared" si="0"/>
        <v>904</v>
      </c>
    </row>
    <row r="34" spans="1:9" ht="12.75">
      <c r="A34" s="49">
        <f t="shared" si="1"/>
        <v>10</v>
      </c>
      <c r="B34" s="50" t="s">
        <v>59</v>
      </c>
      <c r="C34" s="51" t="s">
        <v>24</v>
      </c>
      <c r="D34" s="52"/>
      <c r="E34" s="52"/>
      <c r="F34" s="53">
        <v>13544575</v>
      </c>
      <c r="G34" s="10">
        <v>58007</v>
      </c>
      <c r="H34" s="10">
        <v>59117</v>
      </c>
      <c r="I34" s="7">
        <f t="shared" si="0"/>
        <v>1110</v>
      </c>
    </row>
    <row r="35" spans="1:9" ht="12.75">
      <c r="A35" s="49">
        <f t="shared" si="1"/>
        <v>11</v>
      </c>
      <c r="B35" s="50" t="s">
        <v>58</v>
      </c>
      <c r="C35" s="51" t="s">
        <v>24</v>
      </c>
      <c r="D35" s="52"/>
      <c r="E35" s="52"/>
      <c r="F35" s="53">
        <v>13580771</v>
      </c>
      <c r="G35" s="10">
        <v>54249</v>
      </c>
      <c r="H35" s="10">
        <v>55352</v>
      </c>
      <c r="I35" s="7">
        <f t="shared" si="0"/>
        <v>1103</v>
      </c>
    </row>
    <row r="36" spans="1:9" ht="12.75">
      <c r="A36" s="49">
        <f t="shared" si="1"/>
        <v>12</v>
      </c>
      <c r="B36" s="50" t="s">
        <v>55</v>
      </c>
      <c r="C36" s="51" t="s">
        <v>24</v>
      </c>
      <c r="D36" s="52"/>
      <c r="E36" s="52"/>
      <c r="F36" s="53">
        <v>13545408</v>
      </c>
      <c r="G36" s="10">
        <v>66013</v>
      </c>
      <c r="H36" s="10">
        <v>67304</v>
      </c>
      <c r="I36" s="7">
        <f t="shared" si="0"/>
        <v>1291</v>
      </c>
    </row>
    <row r="37" spans="1:9" ht="12.75">
      <c r="A37" s="49">
        <f t="shared" si="1"/>
        <v>13</v>
      </c>
      <c r="B37" s="50" t="s">
        <v>63</v>
      </c>
      <c r="C37" s="51" t="s">
        <v>24</v>
      </c>
      <c r="D37" s="52"/>
      <c r="E37" s="52"/>
      <c r="F37" s="57" t="s">
        <v>66</v>
      </c>
      <c r="G37" s="5">
        <v>55205</v>
      </c>
      <c r="H37" s="5">
        <v>56363</v>
      </c>
      <c r="I37" s="7">
        <f t="shared" si="0"/>
        <v>1158</v>
      </c>
    </row>
    <row r="38" spans="1:9" ht="12.75">
      <c r="A38" s="49">
        <f t="shared" si="1"/>
        <v>14</v>
      </c>
      <c r="B38" s="50" t="s">
        <v>75</v>
      </c>
      <c r="C38" s="51" t="s">
        <v>24</v>
      </c>
      <c r="D38" s="52"/>
      <c r="E38" s="52"/>
      <c r="F38" s="53">
        <v>1410000006</v>
      </c>
      <c r="G38" s="5">
        <v>54333</v>
      </c>
      <c r="H38" s="5">
        <v>55573</v>
      </c>
      <c r="I38" s="7">
        <f t="shared" si="0"/>
        <v>1240</v>
      </c>
    </row>
    <row r="39" spans="1:9" ht="11.25" customHeight="1">
      <c r="A39" s="49"/>
      <c r="B39" s="50" t="s">
        <v>75</v>
      </c>
      <c r="C39" s="51" t="s">
        <v>24</v>
      </c>
      <c r="D39" s="52"/>
      <c r="E39" s="52"/>
      <c r="F39" s="53">
        <v>1310027030</v>
      </c>
      <c r="G39" s="5">
        <v>25486</v>
      </c>
      <c r="H39" s="5">
        <v>26016</v>
      </c>
      <c r="I39" s="7">
        <f t="shared" si="0"/>
        <v>530</v>
      </c>
    </row>
    <row r="40" spans="1:9" ht="12.75">
      <c r="A40" s="49">
        <f>A38+1</f>
        <v>15</v>
      </c>
      <c r="B40" s="50" t="s">
        <v>64</v>
      </c>
      <c r="C40" s="51" t="s">
        <v>24</v>
      </c>
      <c r="D40" s="52"/>
      <c r="E40" s="52"/>
      <c r="F40" s="57" t="s">
        <v>67</v>
      </c>
      <c r="G40" s="5">
        <v>58862</v>
      </c>
      <c r="H40" s="5">
        <v>60004</v>
      </c>
      <c r="I40" s="7">
        <f t="shared" si="0"/>
        <v>1142</v>
      </c>
    </row>
    <row r="41" spans="1:9" ht="12.75">
      <c r="A41" s="49">
        <f t="shared" si="1"/>
        <v>16</v>
      </c>
      <c r="B41" s="50" t="s">
        <v>73</v>
      </c>
      <c r="C41" s="51" t="s">
        <v>24</v>
      </c>
      <c r="D41" s="52"/>
      <c r="E41" s="52"/>
      <c r="F41" s="53">
        <v>1410004700</v>
      </c>
      <c r="G41" s="5">
        <v>56745</v>
      </c>
      <c r="H41" s="5">
        <v>58189</v>
      </c>
      <c r="I41" s="7">
        <f t="shared" si="0"/>
        <v>1444</v>
      </c>
    </row>
    <row r="42" spans="1:9" ht="12.75">
      <c r="A42" s="49"/>
      <c r="B42" s="50" t="s">
        <v>73</v>
      </c>
      <c r="C42" s="51" t="s">
        <v>24</v>
      </c>
      <c r="D42" s="52"/>
      <c r="E42" s="52"/>
      <c r="F42" s="53">
        <v>149299031</v>
      </c>
      <c r="G42" s="5">
        <v>56708</v>
      </c>
      <c r="H42" s="5">
        <v>57742</v>
      </c>
      <c r="I42" s="7">
        <f t="shared" si="0"/>
        <v>1034</v>
      </c>
    </row>
    <row r="43" spans="1:9" ht="12.75">
      <c r="A43" s="49">
        <f>A41+1</f>
        <v>17</v>
      </c>
      <c r="B43" s="50" t="s">
        <v>65</v>
      </c>
      <c r="C43" s="51" t="s">
        <v>24</v>
      </c>
      <c r="D43" s="52"/>
      <c r="E43" s="52"/>
      <c r="F43" s="57" t="s">
        <v>68</v>
      </c>
      <c r="G43" s="5">
        <v>57429</v>
      </c>
      <c r="H43" s="5">
        <v>58293</v>
      </c>
      <c r="I43" s="7">
        <f t="shared" si="0"/>
        <v>864</v>
      </c>
    </row>
    <row r="44" spans="1:9" ht="12.75">
      <c r="A44" s="49">
        <f t="shared" si="1"/>
        <v>18</v>
      </c>
      <c r="B44" s="50" t="s">
        <v>74</v>
      </c>
      <c r="C44" s="51" t="s">
        <v>24</v>
      </c>
      <c r="D44" s="52"/>
      <c r="E44" s="52"/>
      <c r="F44" s="53">
        <v>1410000009</v>
      </c>
      <c r="G44" s="5">
        <v>60296</v>
      </c>
      <c r="H44" s="5">
        <v>61542</v>
      </c>
      <c r="I44" s="7">
        <f t="shared" si="0"/>
        <v>1246</v>
      </c>
    </row>
    <row r="45" spans="1:9" ht="12.75">
      <c r="A45" s="49"/>
      <c r="B45" s="50" t="s">
        <v>74</v>
      </c>
      <c r="C45" s="51" t="s">
        <v>24</v>
      </c>
      <c r="D45" s="52"/>
      <c r="E45" s="52"/>
      <c r="F45" s="53">
        <v>1410000037</v>
      </c>
      <c r="G45" s="5">
        <v>62383</v>
      </c>
      <c r="H45" s="5">
        <v>63602</v>
      </c>
      <c r="I45" s="7">
        <f t="shared" si="0"/>
        <v>1219</v>
      </c>
    </row>
    <row r="46" spans="1:9" ht="12.75">
      <c r="A46" s="49">
        <f>A44+1</f>
        <v>19</v>
      </c>
      <c r="B46" s="50" t="s">
        <v>62</v>
      </c>
      <c r="C46" s="51" t="s">
        <v>24</v>
      </c>
      <c r="D46" s="52"/>
      <c r="E46" s="52"/>
      <c r="F46" s="57" t="s">
        <v>69</v>
      </c>
      <c r="G46" s="5">
        <v>60130</v>
      </c>
      <c r="H46" s="5">
        <v>61266</v>
      </c>
      <c r="I46" s="7">
        <f t="shared" si="0"/>
        <v>1136</v>
      </c>
    </row>
    <row r="47" spans="1:9" s="59" customFormat="1" ht="12.75">
      <c r="A47" s="49">
        <f t="shared" si="1"/>
        <v>20</v>
      </c>
      <c r="B47" s="50" t="s">
        <v>61</v>
      </c>
      <c r="C47" s="50" t="s">
        <v>24</v>
      </c>
      <c r="D47" s="120"/>
      <c r="E47" s="120"/>
      <c r="F47" s="121">
        <v>11186496</v>
      </c>
      <c r="G47" s="5">
        <v>47081</v>
      </c>
      <c r="H47" s="5">
        <v>47787</v>
      </c>
      <c r="I47" s="7">
        <f t="shared" si="0"/>
        <v>706</v>
      </c>
    </row>
    <row r="48" spans="1:9" ht="14.25" customHeight="1">
      <c r="A48" s="49">
        <f t="shared" si="1"/>
        <v>21</v>
      </c>
      <c r="B48" s="50" t="s">
        <v>100</v>
      </c>
      <c r="C48" s="51" t="s">
        <v>24</v>
      </c>
      <c r="D48" s="52"/>
      <c r="E48" s="52"/>
      <c r="F48" s="53">
        <v>1410004741</v>
      </c>
      <c r="G48" s="5">
        <v>73862</v>
      </c>
      <c r="H48" s="5">
        <v>75213</v>
      </c>
      <c r="I48" s="7">
        <f t="shared" si="0"/>
        <v>1351</v>
      </c>
    </row>
    <row r="49" spans="1:9" ht="12.75">
      <c r="A49" s="49"/>
      <c r="B49" s="50" t="s">
        <v>100</v>
      </c>
      <c r="C49" s="51" t="s">
        <v>24</v>
      </c>
      <c r="D49" s="52"/>
      <c r="E49" s="52"/>
      <c r="F49" s="53">
        <v>1410004740</v>
      </c>
      <c r="G49" s="5">
        <v>70376</v>
      </c>
      <c r="H49" s="5">
        <v>71567</v>
      </c>
      <c r="I49" s="7">
        <f t="shared" si="0"/>
        <v>1191</v>
      </c>
    </row>
    <row r="50" spans="1:9" ht="12.75">
      <c r="A50" s="49">
        <v>22</v>
      </c>
      <c r="B50" s="50" t="s">
        <v>103</v>
      </c>
      <c r="C50" s="51" t="s">
        <v>24</v>
      </c>
      <c r="D50" s="52"/>
      <c r="E50" s="52"/>
      <c r="F50" s="53">
        <v>14506556</v>
      </c>
      <c r="G50" s="5">
        <v>80465</v>
      </c>
      <c r="H50" s="5">
        <v>82523</v>
      </c>
      <c r="I50" s="7">
        <f t="shared" si="0"/>
        <v>2058</v>
      </c>
    </row>
    <row r="51" spans="1:9" ht="12.75">
      <c r="A51" s="49">
        <v>23</v>
      </c>
      <c r="B51" s="50" t="s">
        <v>104</v>
      </c>
      <c r="C51" s="51" t="s">
        <v>24</v>
      </c>
      <c r="D51" s="52"/>
      <c r="E51" s="52"/>
      <c r="F51" s="53">
        <v>13570439</v>
      </c>
      <c r="G51" s="5">
        <v>81551</v>
      </c>
      <c r="H51" s="5">
        <v>83506</v>
      </c>
      <c r="I51" s="7">
        <f t="shared" si="0"/>
        <v>1955</v>
      </c>
    </row>
    <row r="52" spans="1:9" ht="13.5" customHeight="1">
      <c r="A52" s="56">
        <v>24</v>
      </c>
      <c r="B52" s="50" t="s">
        <v>105</v>
      </c>
      <c r="C52" s="51" t="s">
        <v>24</v>
      </c>
      <c r="D52" s="56"/>
      <c r="E52" s="56"/>
      <c r="F52" s="56">
        <v>13570437</v>
      </c>
      <c r="G52" s="5">
        <v>77309</v>
      </c>
      <c r="H52" s="5">
        <v>79584</v>
      </c>
      <c r="I52" s="7">
        <f t="shared" si="0"/>
        <v>2275</v>
      </c>
    </row>
    <row r="53" spans="1:9" ht="12.75">
      <c r="A53" s="55">
        <v>25</v>
      </c>
      <c r="B53" s="50" t="s">
        <v>101</v>
      </c>
      <c r="C53" s="51" t="s">
        <v>24</v>
      </c>
      <c r="D53" s="122"/>
      <c r="E53" s="122"/>
      <c r="F53" s="56">
        <v>14929034</v>
      </c>
      <c r="G53" s="5">
        <v>63407</v>
      </c>
      <c r="H53" s="5">
        <v>64597</v>
      </c>
      <c r="I53" s="48">
        <f t="shared" si="0"/>
        <v>1190</v>
      </c>
    </row>
    <row r="54" spans="1:9" ht="12.75">
      <c r="A54" s="56"/>
      <c r="B54" s="50" t="s">
        <v>101</v>
      </c>
      <c r="C54" s="51" t="s">
        <v>24</v>
      </c>
      <c r="D54" s="122"/>
      <c r="E54" s="122"/>
      <c r="F54" s="56">
        <v>149299029</v>
      </c>
      <c r="G54" s="5">
        <v>64092</v>
      </c>
      <c r="H54" s="5">
        <v>65266</v>
      </c>
      <c r="I54" s="48">
        <f t="shared" si="0"/>
        <v>1174</v>
      </c>
    </row>
    <row r="55" spans="1:9" ht="12.75">
      <c r="A55" s="56">
        <v>26</v>
      </c>
      <c r="B55" s="50" t="s">
        <v>102</v>
      </c>
      <c r="C55" s="51" t="s">
        <v>24</v>
      </c>
      <c r="D55" s="122"/>
      <c r="E55" s="122"/>
      <c r="F55" s="56">
        <v>14506545</v>
      </c>
      <c r="G55" s="5">
        <v>39065</v>
      </c>
      <c r="H55" s="5">
        <v>40040</v>
      </c>
      <c r="I55" s="7">
        <f aca="true" t="shared" si="2" ref="I55:I63">H55-G55</f>
        <v>975</v>
      </c>
    </row>
    <row r="56" spans="1:9" ht="12.75">
      <c r="A56" s="56"/>
      <c r="B56" s="50" t="s">
        <v>102</v>
      </c>
      <c r="C56" s="51" t="s">
        <v>24</v>
      </c>
      <c r="D56" s="122"/>
      <c r="E56" s="122"/>
      <c r="F56" s="56">
        <v>13570776</v>
      </c>
      <c r="G56" s="5">
        <v>66576</v>
      </c>
      <c r="H56" s="5">
        <v>68672</v>
      </c>
      <c r="I56" s="7">
        <f t="shared" si="2"/>
        <v>2096</v>
      </c>
    </row>
    <row r="57" spans="1:9" ht="12.75">
      <c r="A57" s="56" t="s">
        <v>121</v>
      </c>
      <c r="B57" s="50" t="s">
        <v>110</v>
      </c>
      <c r="C57" s="51" t="s">
        <v>24</v>
      </c>
      <c r="D57" s="122"/>
      <c r="E57" s="122"/>
      <c r="F57" s="56">
        <v>14562921</v>
      </c>
      <c r="G57" s="5">
        <v>56337</v>
      </c>
      <c r="H57" s="5">
        <v>57944</v>
      </c>
      <c r="I57" s="7">
        <f t="shared" si="2"/>
        <v>1607</v>
      </c>
    </row>
    <row r="58" spans="1:9" ht="12.75">
      <c r="A58" s="56"/>
      <c r="B58" s="50" t="s">
        <v>110</v>
      </c>
      <c r="C58" s="51" t="s">
        <v>24</v>
      </c>
      <c r="D58" s="122"/>
      <c r="E58" s="122"/>
      <c r="F58" s="56">
        <v>14567228</v>
      </c>
      <c r="G58" s="5">
        <v>31004</v>
      </c>
      <c r="H58" s="5">
        <v>31976</v>
      </c>
      <c r="I58" s="7">
        <f t="shared" si="2"/>
        <v>972</v>
      </c>
    </row>
    <row r="59" spans="1:9" ht="12.75">
      <c r="A59" s="56">
        <v>28</v>
      </c>
      <c r="B59" s="50" t="s">
        <v>111</v>
      </c>
      <c r="C59" s="51" t="s">
        <v>24</v>
      </c>
      <c r="D59" s="122"/>
      <c r="E59" s="122"/>
      <c r="F59" s="56">
        <v>14550155</v>
      </c>
      <c r="G59" s="5">
        <v>40043</v>
      </c>
      <c r="H59" s="5">
        <v>41169</v>
      </c>
      <c r="I59" s="7">
        <f t="shared" si="2"/>
        <v>1126</v>
      </c>
    </row>
    <row r="60" spans="1:9" ht="12.75">
      <c r="A60" s="56"/>
      <c r="B60" s="50" t="s">
        <v>111</v>
      </c>
      <c r="C60" s="51" t="s">
        <v>24</v>
      </c>
      <c r="D60" s="122"/>
      <c r="E60" s="122"/>
      <c r="F60" s="56">
        <v>14550161</v>
      </c>
      <c r="G60" s="5">
        <v>41776</v>
      </c>
      <c r="H60" s="5">
        <v>43031</v>
      </c>
      <c r="I60" s="7">
        <f t="shared" si="2"/>
        <v>1255</v>
      </c>
    </row>
    <row r="61" spans="1:9" ht="12.75">
      <c r="A61" s="55">
        <v>29</v>
      </c>
      <c r="B61" s="124" t="s">
        <v>112</v>
      </c>
      <c r="C61" s="125" t="s">
        <v>24</v>
      </c>
      <c r="D61" s="126"/>
      <c r="E61" s="126"/>
      <c r="F61" s="127">
        <v>14576880</v>
      </c>
      <c r="G61" s="128">
        <v>63315</v>
      </c>
      <c r="H61" s="128">
        <v>65368</v>
      </c>
      <c r="I61" s="129">
        <f t="shared" si="2"/>
        <v>2053</v>
      </c>
    </row>
    <row r="62" spans="1:9" ht="12.75">
      <c r="A62" s="56">
        <v>30</v>
      </c>
      <c r="B62" s="50" t="s">
        <v>120</v>
      </c>
      <c r="C62" s="51" t="s">
        <v>24</v>
      </c>
      <c r="D62" s="122"/>
      <c r="E62" s="122"/>
      <c r="F62" s="56">
        <v>1410004792</v>
      </c>
      <c r="G62" s="5">
        <v>45978</v>
      </c>
      <c r="H62" s="5">
        <v>47487</v>
      </c>
      <c r="I62" s="7">
        <f t="shared" si="2"/>
        <v>1509</v>
      </c>
    </row>
    <row r="63" spans="1:9" ht="12.75">
      <c r="A63" s="56">
        <v>31</v>
      </c>
      <c r="B63" s="50" t="s">
        <v>131</v>
      </c>
      <c r="C63" s="125" t="s">
        <v>24</v>
      </c>
      <c r="D63" s="122"/>
      <c r="E63" s="122"/>
      <c r="F63" s="56">
        <v>1410012979</v>
      </c>
      <c r="G63" s="5">
        <v>44468</v>
      </c>
      <c r="H63" s="5">
        <v>45769</v>
      </c>
      <c r="I63" s="7">
        <f t="shared" si="2"/>
        <v>1301</v>
      </c>
    </row>
    <row r="64" spans="1:9" ht="12.75">
      <c r="A64" s="56">
        <v>32</v>
      </c>
      <c r="B64" s="50" t="s">
        <v>134</v>
      </c>
      <c r="C64" s="51" t="s">
        <v>24</v>
      </c>
      <c r="D64" s="122"/>
      <c r="E64" s="122"/>
      <c r="F64" s="56">
        <v>14562896</v>
      </c>
      <c r="G64" s="5">
        <v>37841</v>
      </c>
      <c r="H64" s="5">
        <v>39346</v>
      </c>
      <c r="I64" s="7">
        <f aca="true" t="shared" si="3" ref="I64:I80">H64-G64</f>
        <v>1505</v>
      </c>
    </row>
    <row r="65" spans="1:9" ht="12.75">
      <c r="A65" s="56">
        <v>33</v>
      </c>
      <c r="B65" s="50" t="s">
        <v>135</v>
      </c>
      <c r="C65" s="125" t="s">
        <v>24</v>
      </c>
      <c r="D65" s="122"/>
      <c r="E65" s="122"/>
      <c r="F65" s="56">
        <v>14563018</v>
      </c>
      <c r="G65" s="5">
        <v>38644</v>
      </c>
      <c r="H65" s="5">
        <v>40148</v>
      </c>
      <c r="I65" s="7">
        <f t="shared" si="3"/>
        <v>1504</v>
      </c>
    </row>
    <row r="66" spans="1:9" ht="12.75">
      <c r="A66" s="56">
        <v>34</v>
      </c>
      <c r="B66" s="50" t="s">
        <v>132</v>
      </c>
      <c r="C66" s="51" t="s">
        <v>24</v>
      </c>
      <c r="D66" s="122"/>
      <c r="E66" s="122"/>
      <c r="F66" s="56">
        <v>14522073</v>
      </c>
      <c r="G66" s="5">
        <v>24299</v>
      </c>
      <c r="H66" s="5">
        <v>25258</v>
      </c>
      <c r="I66" s="7">
        <f t="shared" si="3"/>
        <v>959</v>
      </c>
    </row>
    <row r="67" spans="1:9" ht="12.75">
      <c r="A67" s="56">
        <v>35</v>
      </c>
      <c r="B67" s="50" t="s">
        <v>133</v>
      </c>
      <c r="C67" s="51" t="s">
        <v>24</v>
      </c>
      <c r="D67" s="122"/>
      <c r="E67" s="122"/>
      <c r="F67" s="56">
        <v>14564701</v>
      </c>
      <c r="G67" s="5">
        <v>46982</v>
      </c>
      <c r="H67" s="5">
        <v>48801</v>
      </c>
      <c r="I67" s="7">
        <f t="shared" si="3"/>
        <v>1819</v>
      </c>
    </row>
    <row r="68" spans="1:9" ht="12.75">
      <c r="A68" s="56">
        <v>36</v>
      </c>
      <c r="B68" s="50" t="s">
        <v>139</v>
      </c>
      <c r="C68" s="51" t="s">
        <v>24</v>
      </c>
      <c r="D68" s="122"/>
      <c r="E68" s="122"/>
      <c r="F68" s="56">
        <v>14576852</v>
      </c>
      <c r="G68" s="5">
        <v>23381</v>
      </c>
      <c r="H68" s="5">
        <v>24827</v>
      </c>
      <c r="I68" s="7">
        <f t="shared" si="3"/>
        <v>1446</v>
      </c>
    </row>
    <row r="69" spans="1:9" ht="12.75">
      <c r="A69" s="49">
        <v>37</v>
      </c>
      <c r="B69" s="50" t="s">
        <v>138</v>
      </c>
      <c r="C69" s="51" t="s">
        <v>24</v>
      </c>
      <c r="D69" s="52"/>
      <c r="E69" s="52"/>
      <c r="F69" s="57" t="s">
        <v>140</v>
      </c>
      <c r="G69" s="5">
        <v>9594</v>
      </c>
      <c r="H69" s="5">
        <v>10115</v>
      </c>
      <c r="I69" s="7">
        <f t="shared" si="3"/>
        <v>521</v>
      </c>
    </row>
    <row r="70" spans="1:9" ht="12.75">
      <c r="A70" s="143">
        <v>38</v>
      </c>
      <c r="B70" s="50" t="s">
        <v>141</v>
      </c>
      <c r="C70" s="51" t="s">
        <v>24</v>
      </c>
      <c r="D70" s="122"/>
      <c r="E70" s="122"/>
      <c r="F70" s="56">
        <v>14563922</v>
      </c>
      <c r="G70" s="5">
        <v>7384</v>
      </c>
      <c r="H70" s="5">
        <v>7957</v>
      </c>
      <c r="I70" s="7">
        <f t="shared" si="3"/>
        <v>573</v>
      </c>
    </row>
    <row r="71" spans="1:9" ht="12.75">
      <c r="A71" s="49">
        <v>39</v>
      </c>
      <c r="B71" s="50" t="s">
        <v>152</v>
      </c>
      <c r="C71" s="51"/>
      <c r="D71" s="122"/>
      <c r="E71" s="122" t="s">
        <v>147</v>
      </c>
      <c r="F71" s="56">
        <v>17311697</v>
      </c>
      <c r="G71" s="5">
        <v>5116</v>
      </c>
      <c r="H71" s="5">
        <v>5910</v>
      </c>
      <c r="I71" s="7">
        <f t="shared" si="3"/>
        <v>794</v>
      </c>
    </row>
    <row r="72" spans="1:9" ht="12.75">
      <c r="A72" s="49"/>
      <c r="B72" s="50" t="s">
        <v>152</v>
      </c>
      <c r="C72" s="51"/>
      <c r="D72" s="122"/>
      <c r="E72" s="122" t="s">
        <v>146</v>
      </c>
      <c r="F72" s="56">
        <v>40005153</v>
      </c>
      <c r="G72" s="5">
        <v>3213</v>
      </c>
      <c r="H72" s="5">
        <v>3604</v>
      </c>
      <c r="I72" s="7">
        <f t="shared" si="3"/>
        <v>391</v>
      </c>
    </row>
    <row r="73" spans="1:9" ht="12.75">
      <c r="A73" s="49"/>
      <c r="B73" s="50" t="s">
        <v>153</v>
      </c>
      <c r="C73" s="51"/>
      <c r="D73" s="122"/>
      <c r="E73" s="122" t="s">
        <v>144</v>
      </c>
      <c r="F73" s="56">
        <v>17309200</v>
      </c>
      <c r="G73" s="5">
        <v>3278</v>
      </c>
      <c r="H73" s="5">
        <v>3888</v>
      </c>
      <c r="I73" s="7">
        <f t="shared" si="3"/>
        <v>610</v>
      </c>
    </row>
    <row r="74" spans="1:9" ht="12.75">
      <c r="A74" s="49"/>
      <c r="B74" s="50" t="s">
        <v>153</v>
      </c>
      <c r="C74" s="51"/>
      <c r="D74" s="122"/>
      <c r="E74" s="122" t="s">
        <v>145</v>
      </c>
      <c r="F74" s="56">
        <v>17309256</v>
      </c>
      <c r="G74" s="5">
        <v>4355</v>
      </c>
      <c r="H74" s="5">
        <v>5162</v>
      </c>
      <c r="I74" s="7">
        <f t="shared" si="3"/>
        <v>807</v>
      </c>
    </row>
    <row r="75" spans="1:9" ht="12.75">
      <c r="A75" s="49"/>
      <c r="B75" s="166" t="s">
        <v>148</v>
      </c>
      <c r="C75" s="51"/>
      <c r="D75" s="122"/>
      <c r="E75" s="122" t="s">
        <v>149</v>
      </c>
      <c r="F75" s="56">
        <v>17309208</v>
      </c>
      <c r="G75" s="5">
        <v>1539</v>
      </c>
      <c r="H75" s="5">
        <v>1925</v>
      </c>
      <c r="I75" s="7">
        <f t="shared" si="3"/>
        <v>386</v>
      </c>
    </row>
    <row r="76" spans="1:9" ht="12.75">
      <c r="A76" s="49"/>
      <c r="B76" s="167"/>
      <c r="C76" s="51"/>
      <c r="D76" s="122"/>
      <c r="E76" s="122" t="s">
        <v>150</v>
      </c>
      <c r="F76" s="56">
        <v>10179482</v>
      </c>
      <c r="G76" s="5">
        <v>219</v>
      </c>
      <c r="H76" s="5">
        <v>264</v>
      </c>
      <c r="I76" s="7">
        <f t="shared" si="3"/>
        <v>45</v>
      </c>
    </row>
    <row r="77" spans="1:9" ht="12.75">
      <c r="A77" s="49"/>
      <c r="B77" s="166" t="s">
        <v>154</v>
      </c>
      <c r="C77" s="51"/>
      <c r="D77" s="122"/>
      <c r="E77" s="122" t="s">
        <v>149</v>
      </c>
      <c r="F77" s="56">
        <v>1410004742</v>
      </c>
      <c r="G77" s="5">
        <v>2622</v>
      </c>
      <c r="H77" s="5">
        <v>3084</v>
      </c>
      <c r="I77" s="7">
        <f t="shared" si="3"/>
        <v>462</v>
      </c>
    </row>
    <row r="78" spans="1:9" ht="12.75">
      <c r="A78" s="49"/>
      <c r="B78" s="167"/>
      <c r="C78" s="51"/>
      <c r="D78" s="122"/>
      <c r="E78" s="122" t="s">
        <v>151</v>
      </c>
      <c r="F78" s="56">
        <v>1310023800</v>
      </c>
      <c r="G78" s="5">
        <v>33</v>
      </c>
      <c r="H78" s="5">
        <v>33</v>
      </c>
      <c r="I78" s="7">
        <f t="shared" si="3"/>
        <v>0</v>
      </c>
    </row>
    <row r="79" spans="1:9" ht="12.75">
      <c r="A79" s="49"/>
      <c r="B79" s="51" t="s">
        <v>155</v>
      </c>
      <c r="C79" s="51"/>
      <c r="D79" s="122"/>
      <c r="E79" s="122"/>
      <c r="F79" s="56">
        <v>171007317</v>
      </c>
      <c r="G79" s="5">
        <v>1881</v>
      </c>
      <c r="H79" s="5">
        <v>2211</v>
      </c>
      <c r="I79" s="7">
        <f t="shared" si="3"/>
        <v>330</v>
      </c>
    </row>
    <row r="80" spans="1:9" ht="12.75">
      <c r="A80" s="49"/>
      <c r="B80" s="51" t="s">
        <v>155</v>
      </c>
      <c r="C80" s="51"/>
      <c r="D80" s="122"/>
      <c r="E80" s="122"/>
      <c r="F80" s="56">
        <v>17327081</v>
      </c>
      <c r="G80" s="5">
        <v>2456</v>
      </c>
      <c r="H80" s="5">
        <v>3066</v>
      </c>
      <c r="I80" s="7">
        <f t="shared" si="3"/>
        <v>610</v>
      </c>
    </row>
    <row r="81" spans="1:9" ht="12.75">
      <c r="A81" s="49"/>
      <c r="B81" s="166" t="s">
        <v>157</v>
      </c>
      <c r="C81" s="51"/>
      <c r="D81" s="122"/>
      <c r="E81" s="122" t="s">
        <v>149</v>
      </c>
      <c r="F81" s="56">
        <v>1410004735</v>
      </c>
      <c r="G81" s="5">
        <v>1141</v>
      </c>
      <c r="H81" s="5">
        <v>1562</v>
      </c>
      <c r="I81" s="7">
        <f aca="true" t="shared" si="4" ref="I81:I96">H81-G81</f>
        <v>421</v>
      </c>
    </row>
    <row r="82" spans="1:9" ht="12.75">
      <c r="A82" s="49"/>
      <c r="B82" s="167"/>
      <c r="C82" s="51"/>
      <c r="D82" s="122"/>
      <c r="E82" s="122" t="s">
        <v>151</v>
      </c>
      <c r="F82" s="56">
        <v>1310033143</v>
      </c>
      <c r="G82" s="163">
        <v>522</v>
      </c>
      <c r="H82" s="163">
        <v>522</v>
      </c>
      <c r="I82" s="7">
        <f t="shared" si="4"/>
        <v>0</v>
      </c>
    </row>
    <row r="83" spans="1:9" ht="12.75">
      <c r="A83" s="49"/>
      <c r="B83" s="166" t="s">
        <v>158</v>
      </c>
      <c r="C83" s="51"/>
      <c r="D83" s="122"/>
      <c r="E83" s="122" t="s">
        <v>149</v>
      </c>
      <c r="F83" s="56">
        <v>207103002</v>
      </c>
      <c r="G83" s="5">
        <v>906</v>
      </c>
      <c r="H83" s="5">
        <v>1324</v>
      </c>
      <c r="I83" s="7">
        <f t="shared" si="4"/>
        <v>418</v>
      </c>
    </row>
    <row r="84" spans="1:9" ht="12.75">
      <c r="A84" s="49"/>
      <c r="B84" s="167"/>
      <c r="C84" s="51"/>
      <c r="D84" s="122"/>
      <c r="E84" s="122" t="s">
        <v>151</v>
      </c>
      <c r="F84" s="56">
        <v>20171003533</v>
      </c>
      <c r="G84" s="5">
        <v>0</v>
      </c>
      <c r="H84" s="5">
        <v>0</v>
      </c>
      <c r="I84" s="7">
        <f t="shared" si="4"/>
        <v>0</v>
      </c>
    </row>
    <row r="85" spans="1:9" ht="12.75">
      <c r="A85" s="49"/>
      <c r="B85" s="166" t="s">
        <v>162</v>
      </c>
      <c r="C85" s="51"/>
      <c r="D85" s="122"/>
      <c r="E85" s="122" t="s">
        <v>149</v>
      </c>
      <c r="F85" s="56">
        <v>1410004743</v>
      </c>
      <c r="G85" s="5">
        <v>1257</v>
      </c>
      <c r="H85" s="5">
        <v>1939</v>
      </c>
      <c r="I85" s="7">
        <f t="shared" si="4"/>
        <v>682</v>
      </c>
    </row>
    <row r="86" spans="1:9" ht="12.75">
      <c r="A86" s="49"/>
      <c r="B86" s="167"/>
      <c r="C86" s="51"/>
      <c r="D86" s="122"/>
      <c r="E86" s="122" t="s">
        <v>151</v>
      </c>
      <c r="F86" s="56">
        <v>171010533</v>
      </c>
      <c r="G86" s="5">
        <v>2</v>
      </c>
      <c r="H86" s="5">
        <v>2</v>
      </c>
      <c r="I86" s="7">
        <f t="shared" si="4"/>
        <v>0</v>
      </c>
    </row>
    <row r="87" spans="1:9" ht="12.75">
      <c r="A87" s="49"/>
      <c r="B87" s="166" t="s">
        <v>161</v>
      </c>
      <c r="C87" s="51"/>
      <c r="D87" s="122"/>
      <c r="E87" s="122" t="s">
        <v>149</v>
      </c>
      <c r="F87" s="56">
        <v>17355025</v>
      </c>
      <c r="G87" s="5">
        <v>453</v>
      </c>
      <c r="H87" s="5">
        <v>695</v>
      </c>
      <c r="I87" s="7">
        <f>H87-G87</f>
        <v>242</v>
      </c>
    </row>
    <row r="88" spans="1:9" ht="12.75">
      <c r="A88" s="49"/>
      <c r="B88" s="167"/>
      <c r="C88" s="51"/>
      <c r="D88" s="122"/>
      <c r="E88" s="122" t="s">
        <v>151</v>
      </c>
      <c r="F88" s="56">
        <v>60064265</v>
      </c>
      <c r="G88" s="5">
        <v>38</v>
      </c>
      <c r="H88" s="5">
        <v>38</v>
      </c>
      <c r="I88" s="7">
        <f>H88-G88</f>
        <v>0</v>
      </c>
    </row>
    <row r="89" spans="1:9" ht="12.75">
      <c r="A89" s="49"/>
      <c r="B89" s="164" t="s">
        <v>160</v>
      </c>
      <c r="C89" s="51"/>
      <c r="D89" s="122"/>
      <c r="E89" s="122" t="s">
        <v>149</v>
      </c>
      <c r="F89" s="56">
        <v>17309174</v>
      </c>
      <c r="G89" s="5">
        <v>1473</v>
      </c>
      <c r="H89" s="5">
        <v>1915</v>
      </c>
      <c r="I89" s="7">
        <f t="shared" si="4"/>
        <v>442</v>
      </c>
    </row>
    <row r="90" spans="1:9" ht="12.75">
      <c r="A90" s="49"/>
      <c r="B90" s="165"/>
      <c r="C90" s="51"/>
      <c r="D90" s="122"/>
      <c r="E90" s="122" t="s">
        <v>151</v>
      </c>
      <c r="F90" s="56">
        <v>6419268</v>
      </c>
      <c r="G90" s="5">
        <v>4</v>
      </c>
      <c r="H90" s="5">
        <v>7</v>
      </c>
      <c r="I90" s="7">
        <f t="shared" si="4"/>
        <v>3</v>
      </c>
    </row>
    <row r="91" spans="1:9" ht="12.75">
      <c r="A91" s="49"/>
      <c r="B91" s="164" t="s">
        <v>160</v>
      </c>
      <c r="C91" s="51"/>
      <c r="D91" s="122"/>
      <c r="E91" s="122" t="s">
        <v>149</v>
      </c>
      <c r="F91" s="56">
        <v>17332409</v>
      </c>
      <c r="G91" s="5">
        <v>590</v>
      </c>
      <c r="H91" s="5">
        <v>880</v>
      </c>
      <c r="I91" s="7">
        <f t="shared" si="4"/>
        <v>290</v>
      </c>
    </row>
    <row r="92" spans="1:9" ht="12.75">
      <c r="A92" s="49"/>
      <c r="B92" s="165"/>
      <c r="C92" s="51"/>
      <c r="D92" s="122"/>
      <c r="E92" s="122" t="s">
        <v>151</v>
      </c>
      <c r="F92" s="56">
        <v>6419099</v>
      </c>
      <c r="G92" s="5">
        <v>4</v>
      </c>
      <c r="H92" s="5">
        <v>12</v>
      </c>
      <c r="I92" s="7">
        <f t="shared" si="4"/>
        <v>8</v>
      </c>
    </row>
    <row r="93" spans="1:9" ht="12.75">
      <c r="A93" s="49"/>
      <c r="B93" s="164" t="s">
        <v>160</v>
      </c>
      <c r="C93" s="51"/>
      <c r="D93" s="122"/>
      <c r="E93" s="122" t="s">
        <v>149</v>
      </c>
      <c r="F93" s="56">
        <v>17362258</v>
      </c>
      <c r="G93" s="5">
        <v>634</v>
      </c>
      <c r="H93" s="5">
        <v>835</v>
      </c>
      <c r="I93" s="7">
        <f t="shared" si="4"/>
        <v>201</v>
      </c>
    </row>
    <row r="94" spans="1:9" ht="12.75">
      <c r="A94" s="49"/>
      <c r="B94" s="165"/>
      <c r="C94" s="51"/>
      <c r="D94" s="122"/>
      <c r="E94" s="122" t="s">
        <v>151</v>
      </c>
      <c r="F94" s="56">
        <v>6642593</v>
      </c>
      <c r="G94" s="5">
        <v>13</v>
      </c>
      <c r="H94" s="5">
        <v>15</v>
      </c>
      <c r="I94" s="7">
        <f t="shared" si="4"/>
        <v>2</v>
      </c>
    </row>
    <row r="95" spans="1:9" ht="12.75">
      <c r="A95" s="49"/>
      <c r="B95" s="164" t="s">
        <v>160</v>
      </c>
      <c r="C95" s="51"/>
      <c r="D95" s="122"/>
      <c r="E95" s="122" t="s">
        <v>149</v>
      </c>
      <c r="F95" s="56">
        <v>17327080</v>
      </c>
      <c r="G95" s="5">
        <v>862</v>
      </c>
      <c r="H95" s="5">
        <v>1167</v>
      </c>
      <c r="I95" s="7">
        <f t="shared" si="4"/>
        <v>305</v>
      </c>
    </row>
    <row r="96" spans="1:9" ht="12.75">
      <c r="A96" s="49"/>
      <c r="B96" s="165"/>
      <c r="C96" s="51"/>
      <c r="D96" s="122"/>
      <c r="E96" s="122" t="s">
        <v>151</v>
      </c>
      <c r="F96" s="56">
        <v>6642575</v>
      </c>
      <c r="G96" s="5">
        <v>3</v>
      </c>
      <c r="H96" s="5">
        <v>6</v>
      </c>
      <c r="I96" s="7">
        <f t="shared" si="4"/>
        <v>3</v>
      </c>
    </row>
    <row r="97" spans="1:9" ht="12.75">
      <c r="A97" s="143"/>
      <c r="B97" s="147"/>
      <c r="C97" s="148"/>
      <c r="D97" s="113"/>
      <c r="E97" s="113"/>
      <c r="F97" s="55"/>
      <c r="G97" s="149"/>
      <c r="H97" s="149"/>
      <c r="I97" s="150"/>
    </row>
    <row r="98" spans="1:9" ht="12.75">
      <c r="A98" s="143"/>
      <c r="B98" s="147"/>
      <c r="C98" s="148"/>
      <c r="D98" s="113"/>
      <c r="E98" s="113"/>
      <c r="F98" s="55"/>
      <c r="G98" s="149"/>
      <c r="H98" s="149"/>
      <c r="I98" s="150"/>
    </row>
    <row r="99" spans="1:9" ht="12.75">
      <c r="A99" s="143"/>
      <c r="B99" s="147"/>
      <c r="C99" s="148"/>
      <c r="D99" s="113"/>
      <c r="E99" s="113"/>
      <c r="F99" s="55"/>
      <c r="G99" s="149"/>
      <c r="H99" s="149"/>
      <c r="I99" s="150"/>
    </row>
    <row r="100" spans="1:9" ht="12.75">
      <c r="A100" s="143"/>
      <c r="B100" s="147"/>
      <c r="C100" s="148"/>
      <c r="D100" s="113"/>
      <c r="E100" s="113"/>
      <c r="F100" s="55"/>
      <c r="G100" s="149"/>
      <c r="H100" s="149"/>
      <c r="I100" s="150"/>
    </row>
    <row r="101" spans="1:9" ht="12.75">
      <c r="A101" s="143"/>
      <c r="B101" s="147"/>
      <c r="C101" s="148"/>
      <c r="D101" s="113"/>
      <c r="E101" s="113"/>
      <c r="F101" s="55"/>
      <c r="G101" s="149"/>
      <c r="H101" s="149"/>
      <c r="I101" s="150"/>
    </row>
    <row r="102" spans="2:8" ht="12.75">
      <c r="B102" s="111" t="s">
        <v>4</v>
      </c>
      <c r="C102" s="111"/>
      <c r="D102" s="112"/>
      <c r="E102" s="112"/>
      <c r="F102" s="111"/>
      <c r="G102" s="112"/>
      <c r="H102" s="113"/>
    </row>
    <row r="103" spans="2:8" ht="12.75">
      <c r="B103" s="111"/>
      <c r="C103" s="111"/>
      <c r="D103" s="168" t="s">
        <v>5</v>
      </c>
      <c r="E103" s="168"/>
      <c r="F103" s="111"/>
      <c r="G103" s="169" t="s">
        <v>80</v>
      </c>
      <c r="H103" s="169"/>
    </row>
    <row r="104" spans="2:8" ht="12.75">
      <c r="B104" s="111" t="s">
        <v>25</v>
      </c>
      <c r="C104" s="111"/>
      <c r="D104" s="112"/>
      <c r="E104" s="112"/>
      <c r="F104" s="111"/>
      <c r="G104" s="112"/>
      <c r="H104" s="113"/>
    </row>
    <row r="105" spans="2:9" ht="12.75">
      <c r="B105" s="111"/>
      <c r="C105" s="111"/>
      <c r="D105" s="168" t="s">
        <v>5</v>
      </c>
      <c r="E105" s="168"/>
      <c r="F105" s="111"/>
      <c r="G105" s="169" t="s">
        <v>80</v>
      </c>
      <c r="H105" s="169"/>
      <c r="I105" s="111"/>
    </row>
    <row r="106" spans="3:7" ht="12.75">
      <c r="C106" s="114" t="s">
        <v>6</v>
      </c>
      <c r="G106" s="115"/>
    </row>
    <row r="107" ht="12.75">
      <c r="G107" s="115"/>
    </row>
    <row r="108" ht="12.75">
      <c r="G108" s="111"/>
    </row>
  </sheetData>
  <sheetProtection selectLockedCells="1" selectUnlockedCells="1"/>
  <autoFilter ref="F1:F108"/>
  <mergeCells count="22">
    <mergeCell ref="I17:I18"/>
    <mergeCell ref="C17:C18"/>
    <mergeCell ref="D17:D18"/>
    <mergeCell ref="E17:E18"/>
    <mergeCell ref="F17:F18"/>
    <mergeCell ref="G17:H17"/>
    <mergeCell ref="D105:E105"/>
    <mergeCell ref="G105:H105"/>
    <mergeCell ref="A17:A18"/>
    <mergeCell ref="B17:B18"/>
    <mergeCell ref="D103:E103"/>
    <mergeCell ref="G103:H103"/>
    <mergeCell ref="B75:B76"/>
    <mergeCell ref="B77:B78"/>
    <mergeCell ref="B81:B82"/>
    <mergeCell ref="B83:B84"/>
    <mergeCell ref="B89:B90"/>
    <mergeCell ref="B91:B92"/>
    <mergeCell ref="B93:B94"/>
    <mergeCell ref="B95:B96"/>
    <mergeCell ref="B87:B88"/>
    <mergeCell ref="B85:B86"/>
  </mergeCells>
  <printOptions/>
  <pageMargins left="0.1968503937007874" right="0.11811023622047245" top="0.15748031496062992" bottom="0" header="0" footer="0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6"/>
  <sheetViews>
    <sheetView zoomScale="140" zoomScaleNormal="140" zoomScalePageLayoutView="0" workbookViewId="0" topLeftCell="A1">
      <selection activeCell="B139" sqref="B139"/>
    </sheetView>
  </sheetViews>
  <sheetFormatPr defaultColWidth="8.7109375" defaultRowHeight="12.75"/>
  <cols>
    <col min="1" max="1" width="4.8515625" style="61" customWidth="1"/>
    <col min="2" max="2" width="32.28125" style="44" customWidth="1"/>
    <col min="3" max="3" width="28.28125" style="44" customWidth="1"/>
    <col min="4" max="4" width="10.421875" style="44" customWidth="1"/>
    <col min="5" max="5" width="9.7109375" style="44" customWidth="1"/>
    <col min="6" max="6" width="12.28125" style="44" customWidth="1"/>
    <col min="7" max="7" width="13.57421875" style="44" customWidth="1"/>
    <col min="8" max="8" width="13.140625" style="44" customWidth="1"/>
    <col min="9" max="9" width="9.421875" style="44" customWidth="1"/>
    <col min="10" max="10" width="10.140625" style="44" bestFit="1" customWidth="1"/>
    <col min="11" max="11" width="8.7109375" style="44" customWidth="1"/>
    <col min="12" max="16384" width="8.7109375" style="44" customWidth="1"/>
  </cols>
  <sheetData>
    <row r="1" ht="12.75">
      <c r="G1" s="44" t="s">
        <v>7</v>
      </c>
    </row>
    <row r="2" ht="12.75">
      <c r="F2" s="44" t="s">
        <v>8</v>
      </c>
    </row>
    <row r="3" ht="12.75">
      <c r="F3" s="44" t="s">
        <v>9</v>
      </c>
    </row>
    <row r="5" ht="12.75">
      <c r="F5" s="44" t="s">
        <v>10</v>
      </c>
    </row>
    <row r="6" ht="12.75">
      <c r="F6" s="44" t="s">
        <v>0</v>
      </c>
    </row>
    <row r="7" ht="12.75">
      <c r="H7" s="44" t="s">
        <v>11</v>
      </c>
    </row>
    <row r="8" ht="12.75">
      <c r="H8" s="44" t="s">
        <v>12</v>
      </c>
    </row>
    <row r="9" spans="3:6" ht="12.75">
      <c r="C9" s="62" t="str">
        <f>ХВС!C9</f>
        <v>Отчёт Организации за Август 2018г.</v>
      </c>
      <c r="D9" s="62"/>
      <c r="E9" s="62"/>
      <c r="F9" s="62"/>
    </row>
    <row r="10" spans="3:6" ht="12.75">
      <c r="C10" s="62" t="s">
        <v>57</v>
      </c>
      <c r="D10" s="62"/>
      <c r="E10" s="62"/>
      <c r="F10" s="62"/>
    </row>
    <row r="11" spans="1:2" ht="12.75">
      <c r="A11" s="63"/>
      <c r="B11" s="44" t="s">
        <v>13</v>
      </c>
    </row>
    <row r="12" ht="12.75">
      <c r="A12" s="63" t="s">
        <v>14</v>
      </c>
    </row>
    <row r="13" ht="12.75">
      <c r="A13" s="63" t="s">
        <v>15</v>
      </c>
    </row>
    <row r="14" ht="12.75">
      <c r="A14" s="63" t="s">
        <v>16</v>
      </c>
    </row>
    <row r="15" ht="12.75">
      <c r="A15" s="63" t="s">
        <v>17</v>
      </c>
    </row>
    <row r="16" ht="12.75">
      <c r="A16" s="63" t="s">
        <v>18</v>
      </c>
    </row>
    <row r="17" spans="1:9" ht="30" customHeight="1">
      <c r="A17" s="179" t="s">
        <v>1</v>
      </c>
      <c r="B17" s="181" t="s">
        <v>3</v>
      </c>
      <c r="C17" s="178" t="s">
        <v>19</v>
      </c>
      <c r="D17" s="178" t="s">
        <v>20</v>
      </c>
      <c r="E17" s="178" t="s">
        <v>2</v>
      </c>
      <c r="F17" s="178" t="s">
        <v>21</v>
      </c>
      <c r="G17" s="178" t="s">
        <v>22</v>
      </c>
      <c r="H17" s="178"/>
      <c r="I17" s="178" t="s">
        <v>23</v>
      </c>
    </row>
    <row r="18" spans="1:9" ht="19.5" customHeight="1">
      <c r="A18" s="180"/>
      <c r="B18" s="181"/>
      <c r="C18" s="178"/>
      <c r="D18" s="178"/>
      <c r="E18" s="178"/>
      <c r="F18" s="178"/>
      <c r="G18" s="156" t="s">
        <v>156</v>
      </c>
      <c r="H18" s="154"/>
      <c r="I18" s="178"/>
    </row>
    <row r="19" spans="1:9" ht="18" customHeight="1">
      <c r="A19" s="64">
        <v>1</v>
      </c>
      <c r="B19" s="34" t="s">
        <v>71</v>
      </c>
      <c r="C19" s="42" t="s">
        <v>24</v>
      </c>
      <c r="D19" s="43"/>
      <c r="E19" s="43"/>
      <c r="F19" s="9">
        <v>1310021709</v>
      </c>
      <c r="G19" s="10">
        <v>5974</v>
      </c>
      <c r="H19" s="10"/>
      <c r="I19" s="11">
        <f>H19-G19</f>
        <v>-5974</v>
      </c>
    </row>
    <row r="20" spans="1:11" ht="18" customHeight="1">
      <c r="A20" s="65"/>
      <c r="B20" s="34" t="s">
        <v>71</v>
      </c>
      <c r="C20" s="42" t="s">
        <v>24</v>
      </c>
      <c r="D20" s="43"/>
      <c r="E20" s="43"/>
      <c r="F20" s="9">
        <v>1310021710</v>
      </c>
      <c r="G20" s="10">
        <v>4989</v>
      </c>
      <c r="H20" s="10"/>
      <c r="I20" s="11">
        <f aca="true" t="shared" si="0" ref="I20:I83">H20-G20</f>
        <v>-4989</v>
      </c>
      <c r="K20" s="12"/>
    </row>
    <row r="21" spans="1:9" ht="18" customHeight="1">
      <c r="A21" s="65"/>
      <c r="B21" s="34" t="s">
        <v>71</v>
      </c>
      <c r="C21" s="42" t="s">
        <v>24</v>
      </c>
      <c r="D21" s="43"/>
      <c r="E21" s="43"/>
      <c r="F21" s="9">
        <v>1310023086</v>
      </c>
      <c r="G21" s="10">
        <v>7176</v>
      </c>
      <c r="H21" s="10"/>
      <c r="I21" s="11">
        <f t="shared" si="0"/>
        <v>-7176</v>
      </c>
    </row>
    <row r="22" spans="1:9" ht="18" customHeight="1">
      <c r="A22" s="65"/>
      <c r="B22" s="34" t="s">
        <v>71</v>
      </c>
      <c r="C22" s="42" t="s">
        <v>24</v>
      </c>
      <c r="D22" s="43"/>
      <c r="E22" s="43"/>
      <c r="F22" s="9">
        <v>1310023081</v>
      </c>
      <c r="G22" s="10">
        <v>6565</v>
      </c>
      <c r="H22" s="10"/>
      <c r="I22" s="11">
        <f t="shared" si="0"/>
        <v>-6565</v>
      </c>
    </row>
    <row r="23" spans="1:9" ht="18" customHeight="1">
      <c r="A23" s="65"/>
      <c r="B23" s="34" t="s">
        <v>71</v>
      </c>
      <c r="C23" s="42" t="s">
        <v>24</v>
      </c>
      <c r="D23" s="43"/>
      <c r="E23" s="43"/>
      <c r="F23" s="9">
        <v>1310021706</v>
      </c>
      <c r="G23" s="10">
        <v>7667</v>
      </c>
      <c r="H23" s="10"/>
      <c r="I23" s="11">
        <f t="shared" si="0"/>
        <v>-7667</v>
      </c>
    </row>
    <row r="24" spans="1:9" ht="18" customHeight="1">
      <c r="A24" s="66"/>
      <c r="B24" s="34" t="s">
        <v>71</v>
      </c>
      <c r="C24" s="42" t="s">
        <v>24</v>
      </c>
      <c r="D24" s="43"/>
      <c r="E24" s="43"/>
      <c r="F24" s="9">
        <v>1310021707</v>
      </c>
      <c r="G24" s="10">
        <v>5423</v>
      </c>
      <c r="H24" s="10"/>
      <c r="I24" s="11">
        <f t="shared" si="0"/>
        <v>-5423</v>
      </c>
    </row>
    <row r="25" spans="1:9" ht="18" customHeight="1">
      <c r="A25" s="134">
        <f>A19+1</f>
        <v>2</v>
      </c>
      <c r="B25" s="34" t="s">
        <v>72</v>
      </c>
      <c r="C25" s="42" t="s">
        <v>24</v>
      </c>
      <c r="D25" s="43"/>
      <c r="E25" s="43"/>
      <c r="F25" s="9">
        <v>1310023080</v>
      </c>
      <c r="G25" s="10">
        <v>6393</v>
      </c>
      <c r="H25" s="10"/>
      <c r="I25" s="11">
        <f t="shared" si="0"/>
        <v>-6393</v>
      </c>
    </row>
    <row r="26" spans="1:9" ht="18" customHeight="1">
      <c r="A26" s="135"/>
      <c r="B26" s="34" t="s">
        <v>72</v>
      </c>
      <c r="C26" s="42" t="s">
        <v>24</v>
      </c>
      <c r="D26" s="43"/>
      <c r="E26" s="43"/>
      <c r="F26" s="9">
        <v>1310021713</v>
      </c>
      <c r="G26" s="10">
        <v>6756</v>
      </c>
      <c r="H26" s="10"/>
      <c r="I26" s="11">
        <f t="shared" si="0"/>
        <v>-6756</v>
      </c>
    </row>
    <row r="27" spans="1:9" ht="18" customHeight="1">
      <c r="A27" s="135"/>
      <c r="B27" s="34" t="s">
        <v>72</v>
      </c>
      <c r="C27" s="42" t="s">
        <v>24</v>
      </c>
      <c r="D27" s="43"/>
      <c r="E27" s="43"/>
      <c r="F27" s="9">
        <v>1310023087</v>
      </c>
      <c r="G27" s="10">
        <v>6978</v>
      </c>
      <c r="H27" s="10"/>
      <c r="I27" s="11">
        <f t="shared" si="0"/>
        <v>-6978</v>
      </c>
    </row>
    <row r="28" spans="1:9" ht="18" customHeight="1">
      <c r="A28" s="135"/>
      <c r="B28" s="34" t="s">
        <v>72</v>
      </c>
      <c r="C28" s="42" t="s">
        <v>24</v>
      </c>
      <c r="D28" s="43"/>
      <c r="E28" s="43"/>
      <c r="F28" s="9">
        <v>1310023083</v>
      </c>
      <c r="G28" s="10">
        <v>7163</v>
      </c>
      <c r="H28" s="10"/>
      <c r="I28" s="11">
        <f t="shared" si="0"/>
        <v>-7163</v>
      </c>
    </row>
    <row r="29" spans="1:9" ht="18" customHeight="1">
      <c r="A29" s="135"/>
      <c r="B29" s="34" t="s">
        <v>72</v>
      </c>
      <c r="C29" s="42" t="s">
        <v>24</v>
      </c>
      <c r="D29" s="43"/>
      <c r="E29" s="43"/>
      <c r="F29" s="9">
        <v>1210055500</v>
      </c>
      <c r="G29" s="10">
        <v>6649</v>
      </c>
      <c r="H29" s="10"/>
      <c r="I29" s="11">
        <f t="shared" si="0"/>
        <v>-6649</v>
      </c>
    </row>
    <row r="30" spans="1:9" ht="18" customHeight="1">
      <c r="A30" s="138"/>
      <c r="B30" s="34" t="s">
        <v>72</v>
      </c>
      <c r="C30" s="42" t="s">
        <v>24</v>
      </c>
      <c r="D30" s="43"/>
      <c r="E30" s="43"/>
      <c r="F30" s="9">
        <v>1210055263</v>
      </c>
      <c r="G30" s="10">
        <v>5930</v>
      </c>
      <c r="H30" s="10"/>
      <c r="I30" s="11">
        <f t="shared" si="0"/>
        <v>-5930</v>
      </c>
    </row>
    <row r="31" spans="1:9" s="68" customFormat="1" ht="18" customHeight="1">
      <c r="A31" s="67">
        <v>3</v>
      </c>
      <c r="B31" s="137" t="s">
        <v>47</v>
      </c>
      <c r="C31" s="42" t="s">
        <v>24</v>
      </c>
      <c r="D31" s="43"/>
      <c r="E31" s="43"/>
      <c r="F31" s="9">
        <v>1210053648</v>
      </c>
      <c r="G31" s="10">
        <v>13304</v>
      </c>
      <c r="H31" s="10"/>
      <c r="I31" s="11">
        <f t="shared" si="0"/>
        <v>-13304</v>
      </c>
    </row>
    <row r="32" spans="1:9" s="68" customFormat="1" ht="18" customHeight="1">
      <c r="A32" s="69"/>
      <c r="B32" s="137" t="s">
        <v>47</v>
      </c>
      <c r="C32" s="42" t="s">
        <v>24</v>
      </c>
      <c r="D32" s="43"/>
      <c r="E32" s="43"/>
      <c r="F32" s="9">
        <v>1210053647</v>
      </c>
      <c r="G32" s="10">
        <v>11535</v>
      </c>
      <c r="H32" s="10"/>
      <c r="I32" s="11">
        <f t="shared" si="0"/>
        <v>-11535</v>
      </c>
    </row>
    <row r="33" spans="1:9" s="68" customFormat="1" ht="18" customHeight="1">
      <c r="A33" s="70">
        <v>4</v>
      </c>
      <c r="B33" s="137" t="s">
        <v>48</v>
      </c>
      <c r="C33" s="42" t="s">
        <v>24</v>
      </c>
      <c r="D33" s="43"/>
      <c r="E33" s="43"/>
      <c r="F33" s="9">
        <v>1210053455</v>
      </c>
      <c r="G33" s="10">
        <v>14526</v>
      </c>
      <c r="H33" s="10"/>
      <c r="I33" s="11">
        <f t="shared" si="0"/>
        <v>-14526</v>
      </c>
    </row>
    <row r="34" spans="1:9" s="68" customFormat="1" ht="18" customHeight="1">
      <c r="A34" s="71">
        <v>5</v>
      </c>
      <c r="B34" s="137" t="s">
        <v>51</v>
      </c>
      <c r="C34" s="72" t="s">
        <v>24</v>
      </c>
      <c r="D34" s="47"/>
      <c r="E34" s="47"/>
      <c r="F34" s="40">
        <v>13543506</v>
      </c>
      <c r="G34" s="13">
        <v>19454</v>
      </c>
      <c r="H34" s="13"/>
      <c r="I34" s="11">
        <f t="shared" si="0"/>
        <v>-19454</v>
      </c>
    </row>
    <row r="35" spans="1:9" ht="18" customHeight="1">
      <c r="A35" s="69"/>
      <c r="B35" s="137" t="s">
        <v>51</v>
      </c>
      <c r="C35" s="72" t="s">
        <v>24</v>
      </c>
      <c r="D35" s="73"/>
      <c r="E35" s="73"/>
      <c r="F35" s="74">
        <v>1310015415</v>
      </c>
      <c r="G35" s="14">
        <v>9428</v>
      </c>
      <c r="H35" s="14"/>
      <c r="I35" s="11">
        <f t="shared" si="0"/>
        <v>-9428</v>
      </c>
    </row>
    <row r="36" spans="1:9" s="68" customFormat="1" ht="18" customHeight="1">
      <c r="A36" s="70">
        <v>6</v>
      </c>
      <c r="B36" s="137" t="s">
        <v>49</v>
      </c>
      <c r="C36" s="42" t="s">
        <v>24</v>
      </c>
      <c r="D36" s="43"/>
      <c r="E36" s="43"/>
      <c r="F36" s="9">
        <v>1210053458</v>
      </c>
      <c r="G36" s="10">
        <v>13074</v>
      </c>
      <c r="H36" s="10"/>
      <c r="I36" s="11">
        <f t="shared" si="0"/>
        <v>-13074</v>
      </c>
    </row>
    <row r="37" spans="1:9" ht="18" customHeight="1">
      <c r="A37" s="75">
        <v>7</v>
      </c>
      <c r="B37" s="76" t="s">
        <v>52</v>
      </c>
      <c r="C37" s="72" t="s">
        <v>24</v>
      </c>
      <c r="D37" s="77"/>
      <c r="E37" s="77"/>
      <c r="F37" s="15">
        <v>11225861</v>
      </c>
      <c r="G37" s="10">
        <v>15530</v>
      </c>
      <c r="H37" s="10"/>
      <c r="I37" s="11">
        <f t="shared" si="0"/>
        <v>-15530</v>
      </c>
    </row>
    <row r="38" spans="1:9" ht="18" customHeight="1">
      <c r="A38" s="78"/>
      <c r="B38" s="76" t="s">
        <v>52</v>
      </c>
      <c r="C38" s="72" t="s">
        <v>24</v>
      </c>
      <c r="D38" s="79"/>
      <c r="E38" s="79"/>
      <c r="F38" s="80" t="s">
        <v>53</v>
      </c>
      <c r="G38" s="13">
        <v>13920</v>
      </c>
      <c r="H38" s="13"/>
      <c r="I38" s="11">
        <f t="shared" si="0"/>
        <v>-13920</v>
      </c>
    </row>
    <row r="39" spans="1:9" ht="18" customHeight="1">
      <c r="A39" s="81"/>
      <c r="B39" s="76" t="s">
        <v>52</v>
      </c>
      <c r="C39" s="72" t="s">
        <v>24</v>
      </c>
      <c r="D39" s="73"/>
      <c r="E39" s="73"/>
      <c r="F39" s="74">
        <v>13543390</v>
      </c>
      <c r="G39" s="14">
        <v>19943</v>
      </c>
      <c r="H39" s="14"/>
      <c r="I39" s="11">
        <f t="shared" si="0"/>
        <v>-19943</v>
      </c>
    </row>
    <row r="40" spans="1:9" s="68" customFormat="1" ht="18" customHeight="1">
      <c r="A40" s="70">
        <v>8</v>
      </c>
      <c r="B40" s="137" t="s">
        <v>50</v>
      </c>
      <c r="C40" s="42" t="s">
        <v>24</v>
      </c>
      <c r="D40" s="43"/>
      <c r="E40" s="43"/>
      <c r="F40" s="9">
        <v>1210053456</v>
      </c>
      <c r="G40" s="10">
        <v>14192</v>
      </c>
      <c r="H40" s="10"/>
      <c r="I40" s="11">
        <f t="shared" si="0"/>
        <v>-14192</v>
      </c>
    </row>
    <row r="41" spans="1:9" ht="18" customHeight="1">
      <c r="A41" s="136">
        <v>9</v>
      </c>
      <c r="B41" s="82" t="s">
        <v>60</v>
      </c>
      <c r="C41" s="72" t="s">
        <v>24</v>
      </c>
      <c r="D41" s="47"/>
      <c r="E41" s="47"/>
      <c r="F41" s="40">
        <v>13544352</v>
      </c>
      <c r="G41" s="13">
        <v>16256</v>
      </c>
      <c r="H41" s="13"/>
      <c r="I41" s="11">
        <f t="shared" si="0"/>
        <v>-16256</v>
      </c>
    </row>
    <row r="42" spans="1:9" ht="18" customHeight="1">
      <c r="A42" s="136">
        <v>10</v>
      </c>
      <c r="B42" s="60" t="s">
        <v>59</v>
      </c>
      <c r="C42" s="42" t="s">
        <v>24</v>
      </c>
      <c r="D42" s="43"/>
      <c r="E42" s="43"/>
      <c r="F42" s="9">
        <v>13545412</v>
      </c>
      <c r="G42" s="10">
        <v>18983</v>
      </c>
      <c r="H42" s="10"/>
      <c r="I42" s="11">
        <f t="shared" si="0"/>
        <v>-18983</v>
      </c>
    </row>
    <row r="43" spans="1:9" ht="18" customHeight="1">
      <c r="A43" s="136">
        <v>11</v>
      </c>
      <c r="B43" s="60" t="s">
        <v>58</v>
      </c>
      <c r="C43" s="42" t="s">
        <v>24</v>
      </c>
      <c r="D43" s="43"/>
      <c r="E43" s="43"/>
      <c r="F43" s="9">
        <v>13543389</v>
      </c>
      <c r="G43" s="10">
        <v>13453</v>
      </c>
      <c r="H43" s="10"/>
      <c r="I43" s="11">
        <f t="shared" si="0"/>
        <v>-13453</v>
      </c>
    </row>
    <row r="44" spans="1:9" ht="18" customHeight="1">
      <c r="A44" s="136">
        <v>12</v>
      </c>
      <c r="B44" s="60" t="s">
        <v>55</v>
      </c>
      <c r="C44" s="42" t="s">
        <v>24</v>
      </c>
      <c r="D44" s="43"/>
      <c r="E44" s="43"/>
      <c r="F44" s="9">
        <v>13544561</v>
      </c>
      <c r="G44" s="10">
        <v>19991</v>
      </c>
      <c r="H44" s="10"/>
      <c r="I44" s="11">
        <f t="shared" si="0"/>
        <v>-19991</v>
      </c>
    </row>
    <row r="45" spans="1:9" ht="18" customHeight="1">
      <c r="A45" s="136">
        <v>13</v>
      </c>
      <c r="B45" s="60" t="s">
        <v>63</v>
      </c>
      <c r="C45" s="42" t="s">
        <v>24</v>
      </c>
      <c r="D45" s="43"/>
      <c r="E45" s="43"/>
      <c r="F45" s="9">
        <v>476</v>
      </c>
      <c r="G45" s="10">
        <v>19688</v>
      </c>
      <c r="H45" s="10"/>
      <c r="I45" s="11">
        <f t="shared" si="0"/>
        <v>-19688</v>
      </c>
    </row>
    <row r="46" spans="1:10" s="68" customFormat="1" ht="18" customHeight="1">
      <c r="A46" s="83">
        <v>14</v>
      </c>
      <c r="B46" s="137" t="s">
        <v>75</v>
      </c>
      <c r="C46" s="42" t="s">
        <v>24</v>
      </c>
      <c r="D46" s="43"/>
      <c r="E46" s="43"/>
      <c r="F46" s="9">
        <v>14507989</v>
      </c>
      <c r="G46" s="10">
        <v>9911</v>
      </c>
      <c r="H46" s="10"/>
      <c r="I46" s="11">
        <f t="shared" si="0"/>
        <v>-9911</v>
      </c>
      <c r="J46" s="84"/>
    </row>
    <row r="47" spans="1:9" s="68" customFormat="1" ht="18" customHeight="1">
      <c r="A47" s="135"/>
      <c r="B47" s="137" t="s">
        <v>75</v>
      </c>
      <c r="C47" s="42" t="s">
        <v>24</v>
      </c>
      <c r="D47" s="43"/>
      <c r="E47" s="43"/>
      <c r="F47" s="9">
        <v>14508339</v>
      </c>
      <c r="G47" s="10">
        <v>8703</v>
      </c>
      <c r="H47" s="10"/>
      <c r="I47" s="11">
        <f t="shared" si="0"/>
        <v>-8703</v>
      </c>
    </row>
    <row r="48" spans="1:9" s="68" customFormat="1" ht="18" customHeight="1">
      <c r="A48" s="138"/>
      <c r="B48" s="137" t="s">
        <v>75</v>
      </c>
      <c r="C48" s="42" t="s">
        <v>24</v>
      </c>
      <c r="D48" s="43"/>
      <c r="E48" s="43"/>
      <c r="F48" s="9">
        <v>14511110</v>
      </c>
      <c r="G48" s="10">
        <v>11294</v>
      </c>
      <c r="H48" s="10"/>
      <c r="I48" s="11">
        <f t="shared" si="0"/>
        <v>-11294</v>
      </c>
    </row>
    <row r="49" spans="1:9" ht="18" customHeight="1">
      <c r="A49" s="136">
        <v>15</v>
      </c>
      <c r="B49" s="60" t="s">
        <v>64</v>
      </c>
      <c r="C49" s="42" t="s">
        <v>24</v>
      </c>
      <c r="D49" s="43"/>
      <c r="E49" s="43"/>
      <c r="F49" s="9">
        <v>1310020938</v>
      </c>
      <c r="G49" s="10">
        <v>19882</v>
      </c>
      <c r="H49" s="10"/>
      <c r="I49" s="11">
        <f t="shared" si="0"/>
        <v>-19882</v>
      </c>
    </row>
    <row r="50" spans="1:9" s="68" customFormat="1" ht="18" customHeight="1">
      <c r="A50" s="67">
        <v>16</v>
      </c>
      <c r="B50" s="137" t="s">
        <v>73</v>
      </c>
      <c r="C50" s="42" t="s">
        <v>24</v>
      </c>
      <c r="D50" s="43"/>
      <c r="E50" s="43"/>
      <c r="F50" s="9">
        <v>14506944</v>
      </c>
      <c r="G50" s="10">
        <v>9310</v>
      </c>
      <c r="H50" s="10"/>
      <c r="I50" s="11">
        <f t="shared" si="0"/>
        <v>-9310</v>
      </c>
    </row>
    <row r="51" spans="1:9" s="68" customFormat="1" ht="18" customHeight="1">
      <c r="A51" s="85"/>
      <c r="B51" s="137" t="s">
        <v>73</v>
      </c>
      <c r="C51" s="42" t="s">
        <v>24</v>
      </c>
      <c r="D51" s="43"/>
      <c r="E51" s="43"/>
      <c r="F51" s="9">
        <v>14507074</v>
      </c>
      <c r="G51" s="10">
        <v>10647</v>
      </c>
      <c r="H51" s="10"/>
      <c r="I51" s="11">
        <f t="shared" si="0"/>
        <v>-10647</v>
      </c>
    </row>
    <row r="52" spans="1:9" s="68" customFormat="1" ht="18" customHeight="1">
      <c r="A52" s="85"/>
      <c r="B52" s="137" t="s">
        <v>73</v>
      </c>
      <c r="C52" s="42" t="s">
        <v>24</v>
      </c>
      <c r="D52" s="43"/>
      <c r="E52" s="43"/>
      <c r="F52" s="9">
        <v>14507097</v>
      </c>
      <c r="G52" s="10">
        <v>10028</v>
      </c>
      <c r="H52" s="10"/>
      <c r="I52" s="11">
        <f t="shared" si="0"/>
        <v>-10028</v>
      </c>
    </row>
    <row r="53" spans="1:9" s="68" customFormat="1" ht="18" customHeight="1">
      <c r="A53" s="69"/>
      <c r="B53" s="137" t="s">
        <v>73</v>
      </c>
      <c r="C53" s="42" t="s">
        <v>24</v>
      </c>
      <c r="D53" s="43"/>
      <c r="E53" s="43"/>
      <c r="F53" s="9">
        <v>14508147</v>
      </c>
      <c r="G53" s="10">
        <v>10096</v>
      </c>
      <c r="H53" s="10"/>
      <c r="I53" s="11">
        <f t="shared" si="0"/>
        <v>-10096</v>
      </c>
    </row>
    <row r="54" spans="1:9" ht="18" customHeight="1">
      <c r="A54" s="136">
        <v>17</v>
      </c>
      <c r="B54" s="60" t="s">
        <v>65</v>
      </c>
      <c r="C54" s="42" t="s">
        <v>24</v>
      </c>
      <c r="D54" s="43"/>
      <c r="E54" s="43"/>
      <c r="F54" s="9">
        <v>1310020937</v>
      </c>
      <c r="G54" s="10">
        <v>20111</v>
      </c>
      <c r="H54" s="10"/>
      <c r="I54" s="11">
        <f t="shared" si="0"/>
        <v>-20111</v>
      </c>
    </row>
    <row r="55" spans="1:9" s="68" customFormat="1" ht="18" customHeight="1">
      <c r="A55" s="71">
        <v>18</v>
      </c>
      <c r="B55" s="137" t="s">
        <v>74</v>
      </c>
      <c r="C55" s="42" t="s">
        <v>24</v>
      </c>
      <c r="D55" s="43"/>
      <c r="E55" s="43"/>
      <c r="F55" s="9">
        <v>14507099</v>
      </c>
      <c r="G55" s="10">
        <v>11534</v>
      </c>
      <c r="H55" s="10"/>
      <c r="I55" s="11">
        <f t="shared" si="0"/>
        <v>-11534</v>
      </c>
    </row>
    <row r="56" spans="1:9" s="68" customFormat="1" ht="18" customHeight="1">
      <c r="A56" s="85"/>
      <c r="B56" s="137" t="s">
        <v>74</v>
      </c>
      <c r="C56" s="42" t="s">
        <v>24</v>
      </c>
      <c r="D56" s="43"/>
      <c r="E56" s="43"/>
      <c r="F56" s="9">
        <v>14508002</v>
      </c>
      <c r="G56" s="10">
        <v>9907</v>
      </c>
      <c r="H56" s="10"/>
      <c r="I56" s="11">
        <f t="shared" si="0"/>
        <v>-9907</v>
      </c>
    </row>
    <row r="57" spans="1:9" s="68" customFormat="1" ht="18" customHeight="1">
      <c r="A57" s="85"/>
      <c r="B57" s="137" t="s">
        <v>74</v>
      </c>
      <c r="C57" s="42" t="s">
        <v>24</v>
      </c>
      <c r="D57" s="43"/>
      <c r="E57" s="43"/>
      <c r="F57" s="9">
        <v>14507979</v>
      </c>
      <c r="G57" s="10">
        <v>11961</v>
      </c>
      <c r="H57" s="10"/>
      <c r="I57" s="11">
        <f t="shared" si="0"/>
        <v>-11961</v>
      </c>
    </row>
    <row r="58" spans="1:9" s="68" customFormat="1" ht="18" customHeight="1">
      <c r="A58" s="69"/>
      <c r="B58" s="137" t="s">
        <v>74</v>
      </c>
      <c r="C58" s="42" t="s">
        <v>24</v>
      </c>
      <c r="D58" s="43"/>
      <c r="E58" s="43"/>
      <c r="F58" s="9">
        <v>14507980</v>
      </c>
      <c r="G58" s="10">
        <v>10501</v>
      </c>
      <c r="H58" s="10"/>
      <c r="I58" s="11">
        <f t="shared" si="0"/>
        <v>-10501</v>
      </c>
    </row>
    <row r="59" spans="1:9" ht="21.75" customHeight="1">
      <c r="A59" s="136">
        <v>19</v>
      </c>
      <c r="B59" s="86" t="s">
        <v>62</v>
      </c>
      <c r="C59" s="87" t="s">
        <v>24</v>
      </c>
      <c r="D59" s="88"/>
      <c r="E59" s="88"/>
      <c r="F59" s="89" t="s">
        <v>70</v>
      </c>
      <c r="G59" s="90" t="s">
        <v>159</v>
      </c>
      <c r="H59" s="90"/>
      <c r="I59" s="11"/>
    </row>
    <row r="60" spans="1:9" s="68" customFormat="1" ht="18" customHeight="1">
      <c r="A60" s="136">
        <v>20</v>
      </c>
      <c r="B60" s="91" t="s">
        <v>61</v>
      </c>
      <c r="C60" s="92" t="s">
        <v>24</v>
      </c>
      <c r="D60" s="93"/>
      <c r="E60" s="93"/>
      <c r="F60" s="133">
        <v>1210053472</v>
      </c>
      <c r="G60" s="14">
        <v>15735</v>
      </c>
      <c r="H60" s="14"/>
      <c r="I60" s="11">
        <f t="shared" si="0"/>
        <v>-15735</v>
      </c>
    </row>
    <row r="61" spans="1:9" ht="18" customHeight="1">
      <c r="A61" s="134">
        <v>21</v>
      </c>
      <c r="B61" s="137" t="s">
        <v>76</v>
      </c>
      <c r="C61" s="42" t="s">
        <v>24</v>
      </c>
      <c r="D61" s="43"/>
      <c r="E61" s="43"/>
      <c r="F61" s="9">
        <v>1310028296</v>
      </c>
      <c r="G61" s="155">
        <v>12410</v>
      </c>
      <c r="H61" s="142"/>
      <c r="I61" s="11">
        <f t="shared" si="0"/>
        <v>-12410</v>
      </c>
    </row>
    <row r="62" spans="1:9" ht="18" customHeight="1">
      <c r="A62" s="135"/>
      <c r="B62" s="137" t="s">
        <v>77</v>
      </c>
      <c r="C62" s="42" t="s">
        <v>24</v>
      </c>
      <c r="D62" s="43"/>
      <c r="E62" s="43"/>
      <c r="F62" s="9">
        <v>1310028245</v>
      </c>
      <c r="G62" s="155">
        <v>11474</v>
      </c>
      <c r="H62" s="142"/>
      <c r="I62" s="11">
        <f t="shared" si="0"/>
        <v>-11474</v>
      </c>
    </row>
    <row r="63" spans="1:9" ht="18" customHeight="1">
      <c r="A63" s="135"/>
      <c r="B63" s="137" t="s">
        <v>78</v>
      </c>
      <c r="C63" s="42" t="s">
        <v>24</v>
      </c>
      <c r="D63" s="43"/>
      <c r="E63" s="43"/>
      <c r="F63" s="9">
        <v>1310027659</v>
      </c>
      <c r="G63" s="146">
        <v>12847</v>
      </c>
      <c r="H63" s="146"/>
      <c r="I63" s="11">
        <f t="shared" si="0"/>
        <v>-12847</v>
      </c>
    </row>
    <row r="64" spans="1:9" ht="18" customHeight="1">
      <c r="A64" s="135"/>
      <c r="B64" s="46" t="s">
        <v>79</v>
      </c>
      <c r="C64" s="42" t="s">
        <v>24</v>
      </c>
      <c r="D64" s="47"/>
      <c r="E64" s="47"/>
      <c r="F64" s="40">
        <v>1310027658</v>
      </c>
      <c r="G64" s="10">
        <v>12929</v>
      </c>
      <c r="H64" s="10"/>
      <c r="I64" s="11">
        <f t="shared" si="0"/>
        <v>-12929</v>
      </c>
    </row>
    <row r="65" spans="1:9" ht="15" customHeight="1">
      <c r="A65" s="175">
        <v>22</v>
      </c>
      <c r="B65" s="94" t="s">
        <v>86</v>
      </c>
      <c r="C65" s="42" t="s">
        <v>24</v>
      </c>
      <c r="D65" s="88"/>
      <c r="E65" s="88"/>
      <c r="F65" s="74">
        <v>14508128</v>
      </c>
      <c r="G65" s="14">
        <v>8402</v>
      </c>
      <c r="H65" s="14"/>
      <c r="I65" s="11">
        <f t="shared" si="0"/>
        <v>-8402</v>
      </c>
    </row>
    <row r="66" spans="1:9" ht="15" customHeight="1">
      <c r="A66" s="176"/>
      <c r="B66" s="95" t="s">
        <v>87</v>
      </c>
      <c r="C66" s="42" t="s">
        <v>24</v>
      </c>
      <c r="D66" s="88"/>
      <c r="E66" s="88"/>
      <c r="F66" s="74">
        <v>14507073</v>
      </c>
      <c r="G66" s="14">
        <v>8906</v>
      </c>
      <c r="H66" s="14"/>
      <c r="I66" s="11">
        <f t="shared" si="0"/>
        <v>-8906</v>
      </c>
    </row>
    <row r="67" spans="1:9" ht="15" customHeight="1">
      <c r="A67" s="177"/>
      <c r="B67" s="95" t="s">
        <v>88</v>
      </c>
      <c r="C67" s="42" t="s">
        <v>24</v>
      </c>
      <c r="D67" s="88"/>
      <c r="E67" s="88"/>
      <c r="F67" s="74">
        <v>14506969</v>
      </c>
      <c r="G67" s="14">
        <v>8619</v>
      </c>
      <c r="H67" s="14"/>
      <c r="I67" s="11">
        <f t="shared" si="0"/>
        <v>-8619</v>
      </c>
    </row>
    <row r="68" spans="1:10" ht="15" customHeight="1">
      <c r="A68" s="174">
        <v>23</v>
      </c>
      <c r="B68" s="94" t="s">
        <v>83</v>
      </c>
      <c r="C68" s="42" t="s">
        <v>24</v>
      </c>
      <c r="D68" s="88"/>
      <c r="E68" s="88"/>
      <c r="F68" s="74">
        <v>14507053</v>
      </c>
      <c r="G68" s="14">
        <v>8937</v>
      </c>
      <c r="H68" s="14"/>
      <c r="I68" s="11">
        <f t="shared" si="0"/>
        <v>-8937</v>
      </c>
      <c r="J68" s="131"/>
    </row>
    <row r="69" spans="1:9" ht="15" customHeight="1">
      <c r="A69" s="174"/>
      <c r="B69" s="95" t="s">
        <v>84</v>
      </c>
      <c r="C69" s="42" t="s">
        <v>24</v>
      </c>
      <c r="D69" s="88"/>
      <c r="E69" s="88"/>
      <c r="F69" s="74">
        <v>14506935</v>
      </c>
      <c r="G69" s="14">
        <v>8477</v>
      </c>
      <c r="H69" s="14"/>
      <c r="I69" s="11">
        <f t="shared" si="0"/>
        <v>-8477</v>
      </c>
    </row>
    <row r="70" spans="1:9" ht="15" customHeight="1">
      <c r="A70" s="175"/>
      <c r="B70" s="96" t="s">
        <v>85</v>
      </c>
      <c r="C70" s="42" t="s">
        <v>24</v>
      </c>
      <c r="D70" s="97"/>
      <c r="E70" s="97"/>
      <c r="F70" s="98">
        <v>14507051</v>
      </c>
      <c r="G70" s="99">
        <v>8792</v>
      </c>
      <c r="H70" s="99"/>
      <c r="I70" s="11">
        <f t="shared" si="0"/>
        <v>-8792</v>
      </c>
    </row>
    <row r="71" spans="1:9" ht="15" customHeight="1">
      <c r="A71" s="175">
        <v>24</v>
      </c>
      <c r="B71" s="34" t="s">
        <v>89</v>
      </c>
      <c r="C71" s="42" t="s">
        <v>24</v>
      </c>
      <c r="D71" s="88"/>
      <c r="E71" s="88"/>
      <c r="F71" s="74">
        <v>34783635</v>
      </c>
      <c r="G71" s="14">
        <v>8508</v>
      </c>
      <c r="H71" s="14"/>
      <c r="I71" s="11">
        <f t="shared" si="0"/>
        <v>-8508</v>
      </c>
    </row>
    <row r="72" spans="1:9" ht="15" customHeight="1">
      <c r="A72" s="176"/>
      <c r="B72" s="34" t="s">
        <v>90</v>
      </c>
      <c r="C72" s="42" t="s">
        <v>24</v>
      </c>
      <c r="D72" s="88"/>
      <c r="E72" s="88"/>
      <c r="F72" s="74">
        <v>13590047</v>
      </c>
      <c r="G72" s="14">
        <v>8433</v>
      </c>
      <c r="H72" s="14"/>
      <c r="I72" s="11">
        <f t="shared" si="0"/>
        <v>-8433</v>
      </c>
    </row>
    <row r="73" spans="1:9" ht="15" customHeight="1">
      <c r="A73" s="177"/>
      <c r="B73" s="34" t="s">
        <v>91</v>
      </c>
      <c r="C73" s="42" t="s">
        <v>24</v>
      </c>
      <c r="D73" s="88"/>
      <c r="E73" s="88"/>
      <c r="F73" s="74">
        <v>13590046</v>
      </c>
      <c r="G73" s="14">
        <v>8067</v>
      </c>
      <c r="H73" s="14"/>
      <c r="I73" s="11">
        <f t="shared" si="0"/>
        <v>-8067</v>
      </c>
    </row>
    <row r="74" spans="1:9" ht="15" customHeight="1">
      <c r="A74" s="171">
        <v>25</v>
      </c>
      <c r="B74" s="137" t="s">
        <v>96</v>
      </c>
      <c r="C74" s="42" t="s">
        <v>24</v>
      </c>
      <c r="D74" s="43"/>
      <c r="E74" s="43"/>
      <c r="F74" s="9">
        <v>11186426</v>
      </c>
      <c r="G74" s="10">
        <v>11070</v>
      </c>
      <c r="H74" s="10"/>
      <c r="I74" s="11">
        <f t="shared" si="0"/>
        <v>-11070</v>
      </c>
    </row>
    <row r="75" spans="1:10" ht="15" customHeight="1">
      <c r="A75" s="172"/>
      <c r="B75" s="137" t="s">
        <v>97</v>
      </c>
      <c r="C75" s="42" t="s">
        <v>24</v>
      </c>
      <c r="D75" s="43"/>
      <c r="E75" s="43"/>
      <c r="F75" s="9">
        <v>11186429</v>
      </c>
      <c r="G75" s="10">
        <v>9722</v>
      </c>
      <c r="H75" s="10"/>
      <c r="I75" s="11">
        <f t="shared" si="0"/>
        <v>-9722</v>
      </c>
      <c r="J75" s="45"/>
    </row>
    <row r="76" spans="1:9" ht="15" customHeight="1">
      <c r="A76" s="172"/>
      <c r="B76" s="137" t="s">
        <v>98</v>
      </c>
      <c r="C76" s="42" t="s">
        <v>24</v>
      </c>
      <c r="D76" s="43"/>
      <c r="E76" s="43"/>
      <c r="F76" s="9">
        <v>1310028288</v>
      </c>
      <c r="G76" s="10">
        <v>10707</v>
      </c>
      <c r="H76" s="10"/>
      <c r="I76" s="11">
        <f t="shared" si="0"/>
        <v>-10707</v>
      </c>
    </row>
    <row r="77" spans="1:9" ht="15" customHeight="1">
      <c r="A77" s="173"/>
      <c r="B77" s="46" t="s">
        <v>99</v>
      </c>
      <c r="C77" s="42" t="s">
        <v>24</v>
      </c>
      <c r="D77" s="47"/>
      <c r="E77" s="47"/>
      <c r="F77" s="40">
        <v>1310028286</v>
      </c>
      <c r="G77" s="13">
        <v>11018</v>
      </c>
      <c r="H77" s="13"/>
      <c r="I77" s="11">
        <f t="shared" si="0"/>
        <v>-11018</v>
      </c>
    </row>
    <row r="78" spans="1:9" ht="18" customHeight="1">
      <c r="A78" s="171">
        <v>26</v>
      </c>
      <c r="B78" s="100" t="s">
        <v>92</v>
      </c>
      <c r="C78" s="101" t="s">
        <v>24</v>
      </c>
      <c r="D78" s="102"/>
      <c r="E78" s="102"/>
      <c r="F78" s="103">
        <v>1310009333</v>
      </c>
      <c r="G78" s="104">
        <v>6894</v>
      </c>
      <c r="H78" s="104"/>
      <c r="I78" s="11">
        <f t="shared" si="0"/>
        <v>-6894</v>
      </c>
    </row>
    <row r="79" spans="1:9" ht="18" customHeight="1">
      <c r="A79" s="172"/>
      <c r="B79" s="137" t="s">
        <v>93</v>
      </c>
      <c r="C79" s="42" t="s">
        <v>24</v>
      </c>
      <c r="D79" s="43"/>
      <c r="E79" s="43"/>
      <c r="F79" s="9">
        <v>1310009320</v>
      </c>
      <c r="G79" s="10">
        <v>6040</v>
      </c>
      <c r="H79" s="10"/>
      <c r="I79" s="11">
        <f t="shared" si="0"/>
        <v>-6040</v>
      </c>
    </row>
    <row r="80" spans="1:9" ht="18" customHeight="1">
      <c r="A80" s="172"/>
      <c r="B80" s="137" t="s">
        <v>94</v>
      </c>
      <c r="C80" s="42" t="s">
        <v>24</v>
      </c>
      <c r="D80" s="43"/>
      <c r="E80" s="43"/>
      <c r="F80" s="9">
        <v>1310024579</v>
      </c>
      <c r="G80" s="10">
        <v>11090</v>
      </c>
      <c r="H80" s="10"/>
      <c r="I80" s="11">
        <f t="shared" si="0"/>
        <v>-11090</v>
      </c>
    </row>
    <row r="81" spans="1:9" ht="18" customHeight="1">
      <c r="A81" s="173"/>
      <c r="B81" s="105" t="s">
        <v>95</v>
      </c>
      <c r="C81" s="106" t="s">
        <v>24</v>
      </c>
      <c r="D81" s="107"/>
      <c r="E81" s="107"/>
      <c r="F81" s="108">
        <v>1310024578</v>
      </c>
      <c r="G81" s="109">
        <v>10527</v>
      </c>
      <c r="H81" s="109"/>
      <c r="I81" s="11">
        <f t="shared" si="0"/>
        <v>-10527</v>
      </c>
    </row>
    <row r="82" spans="1:9" ht="18" customHeight="1">
      <c r="A82" s="171">
        <v>27</v>
      </c>
      <c r="B82" s="100" t="s">
        <v>106</v>
      </c>
      <c r="C82" s="101" t="s">
        <v>24</v>
      </c>
      <c r="D82" s="102"/>
      <c r="E82" s="102"/>
      <c r="F82" s="103">
        <v>1310027657</v>
      </c>
      <c r="G82" s="104">
        <v>10335</v>
      </c>
      <c r="H82" s="104"/>
      <c r="I82" s="11">
        <f t="shared" si="0"/>
        <v>-10335</v>
      </c>
    </row>
    <row r="83" spans="1:9" ht="18" customHeight="1">
      <c r="A83" s="172"/>
      <c r="B83" s="137" t="s">
        <v>107</v>
      </c>
      <c r="C83" s="42" t="s">
        <v>24</v>
      </c>
      <c r="D83" s="43"/>
      <c r="E83" s="43"/>
      <c r="F83" s="9">
        <v>11186427</v>
      </c>
      <c r="G83" s="10">
        <v>6466</v>
      </c>
      <c r="H83" s="10"/>
      <c r="I83" s="11">
        <f t="shared" si="0"/>
        <v>-6466</v>
      </c>
    </row>
    <row r="84" spans="1:9" ht="18" customHeight="1">
      <c r="A84" s="172"/>
      <c r="B84" s="137" t="s">
        <v>108</v>
      </c>
      <c r="C84" s="42" t="s">
        <v>24</v>
      </c>
      <c r="D84" s="43"/>
      <c r="E84" s="43"/>
      <c r="F84" s="9">
        <v>1310033082</v>
      </c>
      <c r="G84" s="10">
        <v>5031</v>
      </c>
      <c r="H84" s="10"/>
      <c r="I84" s="11">
        <f aca="true" t="shared" si="1" ref="I84:I106">H84-G84</f>
        <v>-5031</v>
      </c>
    </row>
    <row r="85" spans="1:9" ht="18" customHeight="1">
      <c r="A85" s="173"/>
      <c r="B85" s="105" t="s">
        <v>109</v>
      </c>
      <c r="C85" s="106" t="s">
        <v>24</v>
      </c>
      <c r="D85" s="107"/>
      <c r="E85" s="107"/>
      <c r="F85" s="108">
        <v>1210055143</v>
      </c>
      <c r="G85" s="109">
        <v>5485</v>
      </c>
      <c r="H85" s="109"/>
      <c r="I85" s="11">
        <f t="shared" si="1"/>
        <v>-5485</v>
      </c>
    </row>
    <row r="86" spans="1:9" ht="15" customHeight="1">
      <c r="A86" s="175">
        <v>28</v>
      </c>
      <c r="B86" s="34" t="s">
        <v>113</v>
      </c>
      <c r="C86" s="106" t="s">
        <v>24</v>
      </c>
      <c r="D86" s="88"/>
      <c r="E86" s="88"/>
      <c r="F86" s="74">
        <v>34821193</v>
      </c>
      <c r="G86" s="14">
        <v>6946</v>
      </c>
      <c r="H86" s="14"/>
      <c r="I86" s="11">
        <f t="shared" si="1"/>
        <v>-6946</v>
      </c>
    </row>
    <row r="87" spans="1:9" ht="15" customHeight="1">
      <c r="A87" s="176"/>
      <c r="B87" s="34" t="s">
        <v>114</v>
      </c>
      <c r="C87" s="106" t="s">
        <v>24</v>
      </c>
      <c r="D87" s="88"/>
      <c r="E87" s="88"/>
      <c r="F87" s="74">
        <v>34821101</v>
      </c>
      <c r="G87" s="14">
        <v>6330</v>
      </c>
      <c r="H87" s="14"/>
      <c r="I87" s="11">
        <f t="shared" si="1"/>
        <v>-6330</v>
      </c>
    </row>
    <row r="88" spans="1:9" ht="15" customHeight="1">
      <c r="A88" s="176"/>
      <c r="B88" s="34" t="s">
        <v>115</v>
      </c>
      <c r="C88" s="106" t="s">
        <v>24</v>
      </c>
      <c r="D88" s="88"/>
      <c r="E88" s="88"/>
      <c r="F88" s="74">
        <v>34818939</v>
      </c>
      <c r="G88" s="14">
        <v>6276</v>
      </c>
      <c r="H88" s="14"/>
      <c r="I88" s="11">
        <f t="shared" si="1"/>
        <v>-6276</v>
      </c>
    </row>
    <row r="89" spans="1:9" ht="15" customHeight="1">
      <c r="A89" s="177"/>
      <c r="B89" s="34" t="s">
        <v>116</v>
      </c>
      <c r="C89" s="106" t="s">
        <v>24</v>
      </c>
      <c r="D89" s="88"/>
      <c r="E89" s="88"/>
      <c r="F89" s="74">
        <v>34818963</v>
      </c>
      <c r="G89" s="14">
        <v>6866</v>
      </c>
      <c r="H89" s="14"/>
      <c r="I89" s="11">
        <f t="shared" si="1"/>
        <v>-6866</v>
      </c>
    </row>
    <row r="90" spans="1:9" ht="15" customHeight="1">
      <c r="A90" s="175">
        <v>29</v>
      </c>
      <c r="B90" s="34" t="s">
        <v>117</v>
      </c>
      <c r="C90" s="106" t="s">
        <v>24</v>
      </c>
      <c r="D90" s="88"/>
      <c r="E90" s="88"/>
      <c r="F90" s="74">
        <v>34761602</v>
      </c>
      <c r="G90" s="14">
        <v>6108</v>
      </c>
      <c r="H90" s="14"/>
      <c r="I90" s="11">
        <f t="shared" si="1"/>
        <v>-6108</v>
      </c>
    </row>
    <row r="91" spans="1:9" ht="15" customHeight="1">
      <c r="A91" s="176"/>
      <c r="B91" s="34" t="s">
        <v>118</v>
      </c>
      <c r="C91" s="106" t="s">
        <v>24</v>
      </c>
      <c r="D91" s="88"/>
      <c r="E91" s="88"/>
      <c r="F91" s="74">
        <v>34768696</v>
      </c>
      <c r="G91" s="14">
        <v>6602</v>
      </c>
      <c r="H91" s="14"/>
      <c r="I91" s="11">
        <f t="shared" si="1"/>
        <v>-6602</v>
      </c>
    </row>
    <row r="92" spans="1:12" ht="15" customHeight="1">
      <c r="A92" s="177"/>
      <c r="B92" s="34" t="s">
        <v>119</v>
      </c>
      <c r="C92" s="106" t="s">
        <v>24</v>
      </c>
      <c r="D92" s="88"/>
      <c r="E92" s="88"/>
      <c r="F92" s="74">
        <v>34768673</v>
      </c>
      <c r="G92" s="14">
        <v>6098</v>
      </c>
      <c r="H92" s="14"/>
      <c r="I92" s="11">
        <f t="shared" si="1"/>
        <v>-6098</v>
      </c>
      <c r="L92" s="12"/>
    </row>
    <row r="93" spans="1:9" ht="18" customHeight="1">
      <c r="A93" s="171">
        <v>31</v>
      </c>
      <c r="B93" s="100" t="s">
        <v>122</v>
      </c>
      <c r="C93" s="101" t="s">
        <v>24</v>
      </c>
      <c r="D93" s="102"/>
      <c r="E93" s="102"/>
      <c r="F93" s="103">
        <v>1310020751</v>
      </c>
      <c r="G93" s="104">
        <v>5318</v>
      </c>
      <c r="H93" s="104"/>
      <c r="I93" s="11">
        <f t="shared" si="1"/>
        <v>-5318</v>
      </c>
    </row>
    <row r="94" spans="1:9" ht="18" customHeight="1">
      <c r="A94" s="172"/>
      <c r="B94" s="137" t="s">
        <v>123</v>
      </c>
      <c r="C94" s="42" t="s">
        <v>24</v>
      </c>
      <c r="D94" s="43"/>
      <c r="E94" s="43"/>
      <c r="F94" s="9">
        <v>13100020832</v>
      </c>
      <c r="G94" s="10">
        <v>6388</v>
      </c>
      <c r="H94" s="10"/>
      <c r="I94" s="11">
        <f t="shared" si="1"/>
        <v>-6388</v>
      </c>
    </row>
    <row r="95" spans="1:9" ht="18" customHeight="1">
      <c r="A95" s="174">
        <v>32</v>
      </c>
      <c r="B95" s="94" t="s">
        <v>124</v>
      </c>
      <c r="C95" s="42" t="s">
        <v>24</v>
      </c>
      <c r="D95" s="43"/>
      <c r="E95" s="43"/>
      <c r="F95" s="103">
        <v>1410010681</v>
      </c>
      <c r="G95" s="10">
        <v>6709</v>
      </c>
      <c r="H95" s="10"/>
      <c r="I95" s="11">
        <f t="shared" si="1"/>
        <v>-6709</v>
      </c>
    </row>
    <row r="96" spans="1:9" ht="18" customHeight="1">
      <c r="A96" s="174"/>
      <c r="B96" s="130" t="s">
        <v>125</v>
      </c>
      <c r="C96" s="106" t="s">
        <v>24</v>
      </c>
      <c r="D96" s="107"/>
      <c r="E96" s="107"/>
      <c r="F96" s="9">
        <v>1410007567</v>
      </c>
      <c r="G96" s="109">
        <v>5901</v>
      </c>
      <c r="H96" s="109"/>
      <c r="I96" s="11">
        <f t="shared" si="1"/>
        <v>-5901</v>
      </c>
    </row>
    <row r="97" spans="1:9" ht="18" customHeight="1">
      <c r="A97" s="174">
        <v>33</v>
      </c>
      <c r="B97" s="94" t="s">
        <v>126</v>
      </c>
      <c r="C97" s="42" t="s">
        <v>24</v>
      </c>
      <c r="D97" s="43"/>
      <c r="E97" s="43"/>
      <c r="F97" s="103">
        <v>34758341</v>
      </c>
      <c r="G97" s="10">
        <v>4170</v>
      </c>
      <c r="H97" s="10"/>
      <c r="I97" s="11">
        <f t="shared" si="1"/>
        <v>-4170</v>
      </c>
    </row>
    <row r="98" spans="1:9" ht="18" customHeight="1">
      <c r="A98" s="174"/>
      <c r="B98" s="130" t="s">
        <v>127</v>
      </c>
      <c r="C98" s="106" t="s">
        <v>24</v>
      </c>
      <c r="D98" s="107"/>
      <c r="E98" s="107"/>
      <c r="F98" s="9">
        <v>34758390</v>
      </c>
      <c r="G98" s="109">
        <v>3041</v>
      </c>
      <c r="H98" s="109"/>
      <c r="I98" s="11">
        <f t="shared" si="1"/>
        <v>-3041</v>
      </c>
    </row>
    <row r="99" spans="1:9" ht="15" customHeight="1">
      <c r="A99" s="175">
        <v>34</v>
      </c>
      <c r="B99" s="34" t="s">
        <v>128</v>
      </c>
      <c r="C99" s="42" t="s">
        <v>24</v>
      </c>
      <c r="D99" s="88"/>
      <c r="E99" s="88"/>
      <c r="F99" s="74">
        <v>34815293</v>
      </c>
      <c r="G99" s="14">
        <v>4638</v>
      </c>
      <c r="H99" s="14"/>
      <c r="I99" s="11">
        <f t="shared" si="1"/>
        <v>-4638</v>
      </c>
    </row>
    <row r="100" spans="1:9" ht="15" customHeight="1">
      <c r="A100" s="176"/>
      <c r="B100" s="34" t="s">
        <v>129</v>
      </c>
      <c r="C100" s="42" t="s">
        <v>24</v>
      </c>
      <c r="D100" s="88"/>
      <c r="E100" s="88"/>
      <c r="F100" s="74">
        <v>56029923</v>
      </c>
      <c r="G100" s="14">
        <v>4728</v>
      </c>
      <c r="H100" s="14"/>
      <c r="I100" s="11">
        <f t="shared" si="1"/>
        <v>-4728</v>
      </c>
    </row>
    <row r="101" spans="1:9" ht="15" customHeight="1">
      <c r="A101" s="177"/>
      <c r="B101" s="34" t="s">
        <v>130</v>
      </c>
      <c r="C101" s="42" t="s">
        <v>24</v>
      </c>
      <c r="D101" s="88"/>
      <c r="E101" s="88"/>
      <c r="F101" s="74">
        <v>34815273</v>
      </c>
      <c r="G101" s="14">
        <v>4478</v>
      </c>
      <c r="H101" s="14"/>
      <c r="I101" s="11">
        <f t="shared" si="1"/>
        <v>-4478</v>
      </c>
    </row>
    <row r="102" spans="1:9" ht="18" customHeight="1">
      <c r="A102" s="171">
        <v>35</v>
      </c>
      <c r="B102" s="100" t="s">
        <v>136</v>
      </c>
      <c r="C102" s="101" t="s">
        <v>24</v>
      </c>
      <c r="D102" s="102"/>
      <c r="E102" s="102"/>
      <c r="F102" s="103">
        <v>1310020695</v>
      </c>
      <c r="G102" s="104">
        <v>3582</v>
      </c>
      <c r="H102" s="104"/>
      <c r="I102" s="11">
        <f t="shared" si="1"/>
        <v>-3582</v>
      </c>
    </row>
    <row r="103" spans="1:9" ht="18" customHeight="1">
      <c r="A103" s="172"/>
      <c r="B103" s="141" t="s">
        <v>137</v>
      </c>
      <c r="C103" s="42" t="s">
        <v>24</v>
      </c>
      <c r="D103" s="43"/>
      <c r="E103" s="43"/>
      <c r="F103" s="9">
        <v>1310020750</v>
      </c>
      <c r="G103" s="10">
        <v>2735</v>
      </c>
      <c r="H103" s="10"/>
      <c r="I103" s="11">
        <f t="shared" si="1"/>
        <v>-2735</v>
      </c>
    </row>
    <row r="104" spans="1:9" s="68" customFormat="1" ht="18" customHeight="1">
      <c r="A104" s="140">
        <v>36</v>
      </c>
      <c r="B104" s="91" t="s">
        <v>138</v>
      </c>
      <c r="C104" s="92" t="s">
        <v>24</v>
      </c>
      <c r="D104" s="93"/>
      <c r="E104" s="93"/>
      <c r="F104" s="139">
        <v>56029902</v>
      </c>
      <c r="G104" s="14">
        <v>2509</v>
      </c>
      <c r="H104" s="14"/>
      <c r="I104" s="11">
        <f t="shared" si="1"/>
        <v>-2509</v>
      </c>
    </row>
    <row r="105" spans="1:9" ht="18" customHeight="1">
      <c r="A105" s="174">
        <v>37</v>
      </c>
      <c r="B105" s="94" t="s">
        <v>142</v>
      </c>
      <c r="C105" s="42" t="s">
        <v>24</v>
      </c>
      <c r="D105" s="43"/>
      <c r="E105" s="43"/>
      <c r="F105" s="144"/>
      <c r="G105" s="153">
        <v>1204</v>
      </c>
      <c r="H105" s="153"/>
      <c r="I105" s="11">
        <f t="shared" si="1"/>
        <v>-1204</v>
      </c>
    </row>
    <row r="106" spans="1:9" ht="18" customHeight="1">
      <c r="A106" s="174"/>
      <c r="B106" s="130" t="s">
        <v>143</v>
      </c>
      <c r="C106" s="106" t="s">
        <v>24</v>
      </c>
      <c r="D106" s="107"/>
      <c r="E106" s="107"/>
      <c r="F106" s="145"/>
      <c r="G106" s="153">
        <v>822</v>
      </c>
      <c r="H106" s="153"/>
      <c r="I106" s="11">
        <f t="shared" si="1"/>
        <v>-822</v>
      </c>
    </row>
    <row r="107" spans="1:8" s="58" customFormat="1" ht="12.75">
      <c r="A107" s="110"/>
      <c r="B107" s="111" t="s">
        <v>4</v>
      </c>
      <c r="C107" s="111"/>
      <c r="D107" s="112"/>
      <c r="E107" s="112"/>
      <c r="F107" s="111"/>
      <c r="G107" s="112"/>
      <c r="H107" s="113"/>
    </row>
    <row r="108" spans="1:8" s="58" customFormat="1" ht="12.75">
      <c r="A108" s="110"/>
      <c r="B108" s="111"/>
      <c r="C108" s="111"/>
      <c r="D108" s="168" t="s">
        <v>5</v>
      </c>
      <c r="E108" s="168"/>
      <c r="F108" s="111"/>
      <c r="G108" s="169" t="s">
        <v>80</v>
      </c>
      <c r="H108" s="169"/>
    </row>
    <row r="109" spans="1:8" s="58" customFormat="1" ht="12.75">
      <c r="A109" s="110"/>
      <c r="B109" s="111" t="s">
        <v>25</v>
      </c>
      <c r="C109" s="111"/>
      <c r="D109" s="112"/>
      <c r="E109" s="112"/>
      <c r="F109" s="111"/>
      <c r="G109" s="112"/>
      <c r="H109" s="113"/>
    </row>
    <row r="110" spans="1:9" s="58" customFormat="1" ht="12.75">
      <c r="A110" s="110"/>
      <c r="B110" s="111"/>
      <c r="C110" s="111"/>
      <c r="D110" s="168" t="s">
        <v>5</v>
      </c>
      <c r="E110" s="168"/>
      <c r="F110" s="111"/>
      <c r="G110" s="169" t="s">
        <v>80</v>
      </c>
      <c r="H110" s="169"/>
      <c r="I110" s="111"/>
    </row>
    <row r="111" spans="1:7" s="58" customFormat="1" ht="12.75">
      <c r="A111" s="110"/>
      <c r="C111" s="114" t="s">
        <v>6</v>
      </c>
      <c r="G111" s="115"/>
    </row>
    <row r="112" ht="12.75">
      <c r="G112" s="116"/>
    </row>
    <row r="114" ht="12.75">
      <c r="G114" s="17"/>
    </row>
    <row r="115" ht="12.75">
      <c r="G115" s="17"/>
    </row>
    <row r="116" ht="12.75">
      <c r="G116" s="17"/>
    </row>
    <row r="117" ht="12.75">
      <c r="G117" s="17"/>
    </row>
    <row r="118" ht="12.75">
      <c r="G118" s="17"/>
    </row>
    <row r="119" ht="12.75">
      <c r="G119" s="17"/>
    </row>
    <row r="120" ht="12.75">
      <c r="G120" s="17"/>
    </row>
    <row r="121" ht="12.75">
      <c r="G121" s="65"/>
    </row>
    <row r="124" ht="12.75">
      <c r="G124" s="116"/>
    </row>
    <row r="126" ht="12.75">
      <c r="G126" s="116"/>
    </row>
  </sheetData>
  <sheetProtection/>
  <mergeCells count="26">
    <mergeCell ref="A105:A106"/>
    <mergeCell ref="A102:A103"/>
    <mergeCell ref="A90:A92"/>
    <mergeCell ref="A93:A94"/>
    <mergeCell ref="A95:A96"/>
    <mergeCell ref="A68:A70"/>
    <mergeCell ref="A65:A67"/>
    <mergeCell ref="A71:A73"/>
    <mergeCell ref="G17:H17"/>
    <mergeCell ref="I17:I18"/>
    <mergeCell ref="E17:E18"/>
    <mergeCell ref="F17:F18"/>
    <mergeCell ref="A17:A18"/>
    <mergeCell ref="B17:B18"/>
    <mergeCell ref="C17:C18"/>
    <mergeCell ref="D17:D18"/>
    <mergeCell ref="D110:E110"/>
    <mergeCell ref="G110:H110"/>
    <mergeCell ref="D108:E108"/>
    <mergeCell ref="G108:H108"/>
    <mergeCell ref="A78:A81"/>
    <mergeCell ref="A74:A77"/>
    <mergeCell ref="A82:A85"/>
    <mergeCell ref="A97:A98"/>
    <mergeCell ref="A99:A101"/>
    <mergeCell ref="A86:A89"/>
  </mergeCells>
  <printOptions/>
  <pageMargins left="0.11811023622047245" right="0.11811023622047245" top="0.15748031496062992" bottom="0" header="0" footer="0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2"/>
  <sheetViews>
    <sheetView zoomScale="140" zoomScaleNormal="140" zoomScalePageLayoutView="0" workbookViewId="0" topLeftCell="A1">
      <selection activeCell="P85" sqref="P85"/>
    </sheetView>
  </sheetViews>
  <sheetFormatPr defaultColWidth="9.140625" defaultRowHeight="12.75"/>
  <cols>
    <col min="1" max="1" width="4.28125" style="28" customWidth="1"/>
    <col min="2" max="2" width="31.00390625" style="29" customWidth="1"/>
    <col min="3" max="3" width="6.7109375" style="20" customWidth="1"/>
    <col min="4" max="4" width="8.7109375" style="20" customWidth="1"/>
    <col min="5" max="6" width="7.8515625" style="20" customWidth="1"/>
    <col min="7" max="7" width="7.28125" style="20" customWidth="1"/>
    <col min="8" max="8" width="8.28125" style="20" customWidth="1"/>
    <col min="9" max="9" width="9.00390625" style="20" customWidth="1"/>
    <col min="10" max="10" width="9.57421875" style="20" customWidth="1"/>
    <col min="11" max="11" width="9.140625" style="20" customWidth="1"/>
    <col min="12" max="16384" width="9.140625" style="20" customWidth="1"/>
  </cols>
  <sheetData>
    <row r="1" spans="1:9" ht="12.75">
      <c r="A1" s="30"/>
      <c r="B1" s="31" t="s">
        <v>31</v>
      </c>
      <c r="C1" s="32"/>
      <c r="D1" s="32"/>
      <c r="E1" s="32"/>
      <c r="F1" s="32"/>
      <c r="G1" s="32"/>
      <c r="I1" s="32" t="s">
        <v>32</v>
      </c>
    </row>
    <row r="2" spans="1:9" ht="12.75">
      <c r="A2" s="30"/>
      <c r="B2" s="31"/>
      <c r="C2" s="32"/>
      <c r="D2" s="32"/>
      <c r="E2" s="32"/>
      <c r="F2" s="32"/>
      <c r="G2" s="32"/>
      <c r="I2" s="32" t="s">
        <v>0</v>
      </c>
    </row>
    <row r="3" spans="1:9" ht="12.75">
      <c r="A3" s="30"/>
      <c r="B3" s="31"/>
      <c r="C3" s="32"/>
      <c r="D3" s="32"/>
      <c r="E3" s="32"/>
      <c r="F3" s="32"/>
      <c r="G3" s="32"/>
      <c r="I3" s="32" t="s">
        <v>33</v>
      </c>
    </row>
    <row r="4" spans="1:9" ht="12.75">
      <c r="A4" s="30"/>
      <c r="B4" s="31" t="s">
        <v>44</v>
      </c>
      <c r="C4" s="32"/>
      <c r="D4" s="32"/>
      <c r="E4" s="32"/>
      <c r="F4" s="32"/>
      <c r="G4" s="32"/>
      <c r="I4" s="32" t="s">
        <v>34</v>
      </c>
    </row>
    <row r="6" spans="1:8" ht="12.75">
      <c r="A6" s="30"/>
      <c r="B6" s="31"/>
      <c r="C6" s="38" t="str">
        <f>ХВС!C9</f>
        <v>Отчёт Организации за Август 2018г.</v>
      </c>
      <c r="D6" s="32"/>
      <c r="E6" s="32"/>
      <c r="F6" s="32"/>
      <c r="G6" s="32"/>
      <c r="H6" s="32"/>
    </row>
    <row r="8" spans="1:8" ht="12.75">
      <c r="A8" s="39" t="s">
        <v>81</v>
      </c>
      <c r="B8" s="31"/>
      <c r="C8" s="32"/>
      <c r="D8" s="32"/>
      <c r="E8" s="32"/>
      <c r="F8" s="32"/>
      <c r="G8" s="32"/>
      <c r="H8" s="32"/>
    </row>
    <row r="9" spans="1:8" ht="12.75">
      <c r="A9" s="39" t="s">
        <v>82</v>
      </c>
      <c r="B9" s="31"/>
      <c r="C9" s="32"/>
      <c r="D9" s="32"/>
      <c r="E9" s="32"/>
      <c r="F9" s="32"/>
      <c r="G9" s="32"/>
      <c r="H9" s="32"/>
    </row>
    <row r="10" spans="1:8" ht="12.75">
      <c r="A10" s="39" t="s">
        <v>45</v>
      </c>
      <c r="B10" s="31"/>
      <c r="C10" s="32"/>
      <c r="D10" s="32"/>
      <c r="E10" s="32"/>
      <c r="F10" s="32"/>
      <c r="G10" s="32"/>
      <c r="H10" s="32"/>
    </row>
    <row r="11" spans="1:11" s="21" customFormat="1" ht="12.75">
      <c r="A11" s="187" t="s">
        <v>1</v>
      </c>
      <c r="B11" s="188" t="s">
        <v>35</v>
      </c>
      <c r="C11" s="187" t="s">
        <v>36</v>
      </c>
      <c r="D11" s="187" t="s">
        <v>37</v>
      </c>
      <c r="E11" s="187" t="s">
        <v>38</v>
      </c>
      <c r="F11" s="187"/>
      <c r="G11" s="187"/>
      <c r="H11" s="187"/>
      <c r="I11" s="187" t="s">
        <v>39</v>
      </c>
      <c r="J11" s="187"/>
      <c r="K11" s="187" t="s">
        <v>40</v>
      </c>
    </row>
    <row r="12" spans="1:11" s="21" customFormat="1" ht="51" customHeight="1">
      <c r="A12" s="187"/>
      <c r="B12" s="188"/>
      <c r="C12" s="187"/>
      <c r="D12" s="187"/>
      <c r="E12" s="22" t="s">
        <v>41</v>
      </c>
      <c r="F12" s="22" t="s">
        <v>43</v>
      </c>
      <c r="G12" s="22" t="s">
        <v>42</v>
      </c>
      <c r="H12" s="22" t="s">
        <v>46</v>
      </c>
      <c r="I12" s="22" t="str">
        <f>ХВС!G18</f>
        <v>Июль</v>
      </c>
      <c r="J12" s="41" t="str">
        <f>ХВС!H18</f>
        <v>Август</v>
      </c>
      <c r="K12" s="187"/>
    </row>
    <row r="13" spans="1:13" s="25" customFormat="1" ht="15" customHeight="1">
      <c r="A13" s="16">
        <v>1</v>
      </c>
      <c r="B13" s="33" t="str">
        <f>ХВС!B19</f>
        <v>40-летия Победы №44</v>
      </c>
      <c r="C13" s="34"/>
      <c r="D13" s="26"/>
      <c r="E13" s="26"/>
      <c r="F13" s="26"/>
      <c r="G13" s="26"/>
      <c r="H13" s="26"/>
      <c r="I13" s="23">
        <f>ХВС!G19</f>
        <v>66587</v>
      </c>
      <c r="J13" s="23">
        <f>ХВС!H19</f>
        <v>68207</v>
      </c>
      <c r="K13" s="24">
        <f aca="true" t="shared" si="0" ref="K13:K75">J13-I13</f>
        <v>1620</v>
      </c>
      <c r="M13" s="132"/>
    </row>
    <row r="14" spans="1:13" s="25" customFormat="1" ht="15" customHeight="1">
      <c r="A14" s="16"/>
      <c r="B14" s="33" t="str">
        <f>ХВС!B20</f>
        <v>40-летия Победы №44</v>
      </c>
      <c r="C14" s="34"/>
      <c r="D14" s="26"/>
      <c r="E14" s="26"/>
      <c r="F14" s="26"/>
      <c r="G14" s="26"/>
      <c r="H14" s="26"/>
      <c r="I14" s="23">
        <f>ХВС!G20</f>
        <v>36258</v>
      </c>
      <c r="J14" s="23">
        <f>ХВС!H20</f>
        <v>37199</v>
      </c>
      <c r="K14" s="24">
        <f t="shared" si="0"/>
        <v>941</v>
      </c>
      <c r="M14" s="132"/>
    </row>
    <row r="15" spans="1:13" s="25" customFormat="1" ht="15" customHeight="1">
      <c r="A15" s="16">
        <f>A13+1</f>
        <v>2</v>
      </c>
      <c r="B15" s="33" t="str">
        <f>ХВС!B21</f>
        <v>40-летия Победы №52</v>
      </c>
      <c r="C15" s="34"/>
      <c r="D15" s="26"/>
      <c r="E15" s="26"/>
      <c r="F15" s="26"/>
      <c r="G15" s="26"/>
      <c r="H15" s="26"/>
      <c r="I15" s="23">
        <f>ХВС!G21</f>
        <v>76112</v>
      </c>
      <c r="J15" s="23">
        <f>ХВС!H21</f>
        <v>77923</v>
      </c>
      <c r="K15" s="24">
        <f t="shared" si="0"/>
        <v>1811</v>
      </c>
      <c r="M15" s="132"/>
    </row>
    <row r="16" spans="1:13" s="25" customFormat="1" ht="15" customHeight="1">
      <c r="A16" s="16"/>
      <c r="B16" s="33" t="str">
        <f>ХВС!B22</f>
        <v>40-летия Победы №52</v>
      </c>
      <c r="C16" s="34"/>
      <c r="D16" s="26"/>
      <c r="E16" s="26"/>
      <c r="F16" s="26"/>
      <c r="G16" s="26"/>
      <c r="H16" s="26"/>
      <c r="I16" s="23">
        <f>ХВС!G22</f>
        <v>36203</v>
      </c>
      <c r="J16" s="23">
        <f>ХВС!H22</f>
        <v>37017</v>
      </c>
      <c r="K16" s="24">
        <f t="shared" si="0"/>
        <v>814</v>
      </c>
      <c r="M16" s="132"/>
    </row>
    <row r="17" spans="1:13" s="25" customFormat="1" ht="15" customHeight="1">
      <c r="A17" s="16">
        <f>A15+1</f>
        <v>3</v>
      </c>
      <c r="B17" s="33" t="str">
        <f>ХВС!B23</f>
        <v>40-летия Победы №53</v>
      </c>
      <c r="C17" s="8"/>
      <c r="D17" s="26"/>
      <c r="E17" s="26"/>
      <c r="F17" s="26"/>
      <c r="G17" s="26"/>
      <c r="H17" s="26"/>
      <c r="I17" s="23">
        <f>ХВС!G23</f>
        <v>38165</v>
      </c>
      <c r="J17" s="23">
        <f>ХВС!H23</f>
        <v>38799</v>
      </c>
      <c r="K17" s="24">
        <f t="shared" si="0"/>
        <v>634</v>
      </c>
      <c r="M17" s="132"/>
    </row>
    <row r="18" spans="1:13" s="25" customFormat="1" ht="15" customHeight="1">
      <c r="A18" s="16"/>
      <c r="B18" s="33" t="str">
        <f>ХВС!B24</f>
        <v>40-летия Победы №53</v>
      </c>
      <c r="C18" s="8"/>
      <c r="D18" s="26"/>
      <c r="E18" s="26"/>
      <c r="F18" s="26"/>
      <c r="G18" s="26"/>
      <c r="H18" s="26"/>
      <c r="I18" s="23">
        <f>ХВС!G24</f>
        <v>35045</v>
      </c>
      <c r="J18" s="23">
        <f>ХВС!H24</f>
        <v>35602</v>
      </c>
      <c r="K18" s="24">
        <f t="shared" si="0"/>
        <v>557</v>
      </c>
      <c r="M18" s="132"/>
    </row>
    <row r="19" spans="1:13" s="25" customFormat="1" ht="15" customHeight="1">
      <c r="A19" s="16">
        <f>A17+1</f>
        <v>4</v>
      </c>
      <c r="B19" s="33" t="str">
        <f>ХВС!B25</f>
        <v>40-летия Победы №55</v>
      </c>
      <c r="C19" s="8"/>
      <c r="D19" s="26"/>
      <c r="E19" s="26"/>
      <c r="F19" s="26"/>
      <c r="G19" s="26"/>
      <c r="H19" s="26"/>
      <c r="I19" s="23">
        <f>ХВС!G25</f>
        <v>39671</v>
      </c>
      <c r="J19" s="23">
        <f>ХВС!H25</f>
        <v>40341</v>
      </c>
      <c r="K19" s="24">
        <f t="shared" si="0"/>
        <v>670</v>
      </c>
      <c r="M19" s="132"/>
    </row>
    <row r="20" spans="1:13" s="25" customFormat="1" ht="15" customHeight="1">
      <c r="A20" s="16">
        <f>A19+1</f>
        <v>5</v>
      </c>
      <c r="B20" s="33" t="str">
        <f>ХВС!B26</f>
        <v>40-летия Победы №57</v>
      </c>
      <c r="C20" s="8"/>
      <c r="D20" s="26"/>
      <c r="E20" s="26"/>
      <c r="F20" s="26"/>
      <c r="G20" s="26"/>
      <c r="H20" s="26"/>
      <c r="I20" s="23">
        <f>ХВС!G26</f>
        <v>58875</v>
      </c>
      <c r="J20" s="23">
        <f>ХВС!H26</f>
        <v>59868</v>
      </c>
      <c r="K20" s="24">
        <f t="shared" si="0"/>
        <v>993</v>
      </c>
      <c r="M20" s="132"/>
    </row>
    <row r="21" spans="1:13" s="25" customFormat="1" ht="15" customHeight="1">
      <c r="A21" s="16"/>
      <c r="B21" s="33" t="str">
        <f>ХВС!B27</f>
        <v>40-летия Победы №57</v>
      </c>
      <c r="C21" s="8"/>
      <c r="D21" s="26"/>
      <c r="E21" s="26"/>
      <c r="F21" s="26"/>
      <c r="G21" s="26"/>
      <c r="H21" s="26"/>
      <c r="I21" s="23">
        <f>ХВС!G27</f>
        <v>38509</v>
      </c>
      <c r="J21" s="23">
        <f>ХВС!H27</f>
        <v>39171</v>
      </c>
      <c r="K21" s="24">
        <f t="shared" si="0"/>
        <v>662</v>
      </c>
      <c r="M21" s="132"/>
    </row>
    <row r="22" spans="1:13" s="25" customFormat="1" ht="15" customHeight="1">
      <c r="A22" s="16">
        <f>A20+1</f>
        <v>6</v>
      </c>
      <c r="B22" s="33" t="str">
        <f>ХВС!B28</f>
        <v>40-летия Победы №59</v>
      </c>
      <c r="C22" s="8"/>
      <c r="D22" s="26"/>
      <c r="E22" s="26"/>
      <c r="F22" s="26"/>
      <c r="G22" s="26"/>
      <c r="H22" s="26"/>
      <c r="I22" s="23">
        <f>ХВС!G28</f>
        <v>36356</v>
      </c>
      <c r="J22" s="23">
        <f>ХВС!H28</f>
        <v>36954</v>
      </c>
      <c r="K22" s="24">
        <f t="shared" si="0"/>
        <v>598</v>
      </c>
      <c r="M22" s="132"/>
    </row>
    <row r="23" spans="1:13" s="25" customFormat="1" ht="15" customHeight="1">
      <c r="A23" s="16">
        <f aca="true" t="shared" si="1" ref="A23:A42">A22+1</f>
        <v>7</v>
      </c>
      <c r="B23" s="33" t="str">
        <f>ХВС!B29</f>
        <v>40-летия Победы №61</v>
      </c>
      <c r="C23" s="8"/>
      <c r="D23" s="26"/>
      <c r="E23" s="26"/>
      <c r="F23" s="26"/>
      <c r="G23" s="26"/>
      <c r="H23" s="26"/>
      <c r="I23" s="23">
        <f>ХВС!G29</f>
        <v>42835</v>
      </c>
      <c r="J23" s="23">
        <f>ХВС!H29</f>
        <v>43588</v>
      </c>
      <c r="K23" s="24">
        <f t="shared" si="0"/>
        <v>753</v>
      </c>
      <c r="M23" s="132"/>
    </row>
    <row r="24" spans="1:13" s="25" customFormat="1" ht="15" customHeight="1">
      <c r="A24" s="16"/>
      <c r="B24" s="33" t="str">
        <f>ХВС!B30</f>
        <v>40-летия Победы №61</v>
      </c>
      <c r="C24" s="8"/>
      <c r="D24" s="26"/>
      <c r="E24" s="26"/>
      <c r="F24" s="26"/>
      <c r="G24" s="26"/>
      <c r="H24" s="26"/>
      <c r="I24" s="23">
        <f>ХВС!G30</f>
        <v>38808</v>
      </c>
      <c r="J24" s="23">
        <f>ХВС!H30</f>
        <v>39488</v>
      </c>
      <c r="K24" s="24">
        <f t="shared" si="0"/>
        <v>680</v>
      </c>
      <c r="M24" s="132"/>
    </row>
    <row r="25" spans="1:13" s="25" customFormat="1" ht="15" customHeight="1">
      <c r="A25" s="16"/>
      <c r="B25" s="33" t="str">
        <f>ХВС!B31</f>
        <v>40-летия Победы №61</v>
      </c>
      <c r="C25" s="8"/>
      <c r="D25" s="26"/>
      <c r="E25" s="26"/>
      <c r="F25" s="26"/>
      <c r="G25" s="26"/>
      <c r="H25" s="26"/>
      <c r="I25" s="23">
        <f>ХВС!G31</f>
        <v>62302</v>
      </c>
      <c r="J25" s="23">
        <f>ХВС!H31</f>
        <v>63420</v>
      </c>
      <c r="K25" s="24">
        <f t="shared" si="0"/>
        <v>1118</v>
      </c>
      <c r="M25" s="132"/>
    </row>
    <row r="26" spans="1:13" s="25" customFormat="1" ht="15" customHeight="1">
      <c r="A26" s="16">
        <f>A23+1</f>
        <v>8</v>
      </c>
      <c r="B26" s="33" t="str">
        <f>ХВС!B32</f>
        <v>40-летия Победы №63</v>
      </c>
      <c r="C26" s="8"/>
      <c r="D26" s="26"/>
      <c r="E26" s="26"/>
      <c r="F26" s="26"/>
      <c r="G26" s="26"/>
      <c r="H26" s="26"/>
      <c r="I26" s="23">
        <f>ХВС!G32</f>
        <v>39334</v>
      </c>
      <c r="J26" s="23">
        <f>ХВС!H32</f>
        <v>40020</v>
      </c>
      <c r="K26" s="24">
        <f t="shared" si="0"/>
        <v>686</v>
      </c>
      <c r="M26" s="132"/>
    </row>
    <row r="27" spans="1:13" s="25" customFormat="1" ht="15" customHeight="1">
      <c r="A27" s="16">
        <f t="shared" si="1"/>
        <v>9</v>
      </c>
      <c r="B27" s="33" t="str">
        <f>ХВС!B33</f>
        <v>Братьев Кашириных №109</v>
      </c>
      <c r="C27" s="8"/>
      <c r="D27" s="26"/>
      <c r="E27" s="26"/>
      <c r="F27" s="26"/>
      <c r="G27" s="26"/>
      <c r="H27" s="26"/>
      <c r="I27" s="23">
        <f>ХВС!G33</f>
        <v>48433</v>
      </c>
      <c r="J27" s="23">
        <f>ХВС!H33</f>
        <v>49337</v>
      </c>
      <c r="K27" s="24">
        <f t="shared" si="0"/>
        <v>904</v>
      </c>
      <c r="M27" s="132"/>
    </row>
    <row r="28" spans="1:13" s="25" customFormat="1" ht="15" customHeight="1">
      <c r="A28" s="16">
        <f t="shared" si="1"/>
        <v>10</v>
      </c>
      <c r="B28" s="33" t="str">
        <f>ХВС!B34</f>
        <v>Братьев Кашириных №113</v>
      </c>
      <c r="C28" s="8"/>
      <c r="D28" s="26"/>
      <c r="E28" s="26"/>
      <c r="F28" s="26"/>
      <c r="G28" s="26"/>
      <c r="H28" s="26"/>
      <c r="I28" s="23">
        <f>ХВС!G34</f>
        <v>58007</v>
      </c>
      <c r="J28" s="23">
        <f>ХВС!H34</f>
        <v>59117</v>
      </c>
      <c r="K28" s="24">
        <f t="shared" si="0"/>
        <v>1110</v>
      </c>
      <c r="M28" s="132"/>
    </row>
    <row r="29" spans="1:13" s="25" customFormat="1" ht="15" customHeight="1">
      <c r="A29" s="16">
        <f t="shared" si="1"/>
        <v>11</v>
      </c>
      <c r="B29" s="33" t="str">
        <f>ХВС!B35</f>
        <v>Братьев Кашириных №117</v>
      </c>
      <c r="C29" s="8"/>
      <c r="D29" s="26"/>
      <c r="E29" s="26"/>
      <c r="F29" s="26"/>
      <c r="G29" s="26"/>
      <c r="H29" s="26"/>
      <c r="I29" s="23">
        <f>ХВС!G35</f>
        <v>54249</v>
      </c>
      <c r="J29" s="23">
        <f>ХВС!H35</f>
        <v>55352</v>
      </c>
      <c r="K29" s="24">
        <f t="shared" si="0"/>
        <v>1103</v>
      </c>
      <c r="M29" s="132"/>
    </row>
    <row r="30" spans="1:13" s="25" customFormat="1" ht="15" customHeight="1">
      <c r="A30" s="16">
        <f t="shared" si="1"/>
        <v>12</v>
      </c>
      <c r="B30" s="33" t="str">
        <f>ХВС!B36</f>
        <v>Братьев Кашириных №121</v>
      </c>
      <c r="C30" s="8"/>
      <c r="D30" s="26"/>
      <c r="E30" s="26"/>
      <c r="F30" s="26"/>
      <c r="G30" s="26"/>
      <c r="H30" s="26"/>
      <c r="I30" s="23">
        <f>ХВС!G36</f>
        <v>66013</v>
      </c>
      <c r="J30" s="23">
        <f>ХВС!H36</f>
        <v>67304</v>
      </c>
      <c r="K30" s="24">
        <f t="shared" si="0"/>
        <v>1291</v>
      </c>
      <c r="M30" s="132"/>
    </row>
    <row r="31" spans="1:13" s="25" customFormat="1" ht="15" customHeight="1">
      <c r="A31" s="16">
        <f t="shared" si="1"/>
        <v>13</v>
      </c>
      <c r="B31" s="33" t="str">
        <f>ХВС!B37</f>
        <v>Братьев Кашириных №131</v>
      </c>
      <c r="C31" s="8"/>
      <c r="D31" s="26"/>
      <c r="E31" s="26"/>
      <c r="F31" s="26"/>
      <c r="G31" s="26"/>
      <c r="H31" s="26"/>
      <c r="I31" s="23">
        <f>ХВС!G37</f>
        <v>55205</v>
      </c>
      <c r="J31" s="23">
        <f>ХВС!H37</f>
        <v>56363</v>
      </c>
      <c r="K31" s="24">
        <f t="shared" si="0"/>
        <v>1158</v>
      </c>
      <c r="M31" s="132"/>
    </row>
    <row r="32" spans="1:13" s="25" customFormat="1" ht="15" customHeight="1">
      <c r="A32" s="16">
        <f t="shared" si="1"/>
        <v>14</v>
      </c>
      <c r="B32" s="33" t="str">
        <f>ХВС!B38</f>
        <v>Братьев Кашириных №131 (8 стр)</v>
      </c>
      <c r="C32" s="34"/>
      <c r="D32" s="26"/>
      <c r="E32" s="26"/>
      <c r="F32" s="26"/>
      <c r="G32" s="26"/>
      <c r="H32" s="26"/>
      <c r="I32" s="23">
        <f>ХВС!G38</f>
        <v>54333</v>
      </c>
      <c r="J32" s="23">
        <f>ХВС!H38</f>
        <v>55573</v>
      </c>
      <c r="K32" s="24">
        <f t="shared" si="0"/>
        <v>1240</v>
      </c>
      <c r="M32" s="132"/>
    </row>
    <row r="33" spans="1:13" s="25" customFormat="1" ht="15" customHeight="1">
      <c r="A33" s="16"/>
      <c r="B33" s="33" t="str">
        <f>ХВС!B39</f>
        <v>Братьев Кашириных №131 (8 стр)</v>
      </c>
      <c r="C33" s="34"/>
      <c r="D33" s="26"/>
      <c r="E33" s="26"/>
      <c r="F33" s="26"/>
      <c r="G33" s="26"/>
      <c r="H33" s="26"/>
      <c r="I33" s="23">
        <f>ХВС!G39</f>
        <v>25486</v>
      </c>
      <c r="J33" s="23">
        <f>ХВС!H39</f>
        <v>26016</v>
      </c>
      <c r="K33" s="24">
        <f t="shared" si="0"/>
        <v>530</v>
      </c>
      <c r="M33" s="132"/>
    </row>
    <row r="34" spans="1:13" s="25" customFormat="1" ht="15" customHeight="1">
      <c r="A34" s="16">
        <f>A32+1</f>
        <v>15</v>
      </c>
      <c r="B34" s="33" t="str">
        <f>ХВС!B40</f>
        <v>Братьев Кашириных №131А</v>
      </c>
      <c r="C34" s="8"/>
      <c r="D34" s="26"/>
      <c r="E34" s="26"/>
      <c r="F34" s="26"/>
      <c r="G34" s="26"/>
      <c r="H34" s="26"/>
      <c r="I34" s="23">
        <f>ХВС!G40</f>
        <v>58862</v>
      </c>
      <c r="J34" s="23">
        <f>ХВС!H40</f>
        <v>60004</v>
      </c>
      <c r="K34" s="24">
        <f t="shared" si="0"/>
        <v>1142</v>
      </c>
      <c r="M34" s="132"/>
    </row>
    <row r="35" spans="1:13" s="25" customFormat="1" ht="15" customHeight="1">
      <c r="A35" s="16">
        <f t="shared" si="1"/>
        <v>16</v>
      </c>
      <c r="B35" s="33" t="str">
        <f>ХВС!B41</f>
        <v>Братьев Кашириных №131А (5 стр)</v>
      </c>
      <c r="C35" s="34"/>
      <c r="D35" s="26"/>
      <c r="E35" s="26"/>
      <c r="F35" s="26"/>
      <c r="G35" s="26"/>
      <c r="H35" s="26"/>
      <c r="I35" s="23">
        <f>ХВС!G41</f>
        <v>56745</v>
      </c>
      <c r="J35" s="23">
        <f>ХВС!H41</f>
        <v>58189</v>
      </c>
      <c r="K35" s="24">
        <f t="shared" si="0"/>
        <v>1444</v>
      </c>
      <c r="M35" s="132"/>
    </row>
    <row r="36" spans="1:13" s="25" customFormat="1" ht="15" customHeight="1">
      <c r="A36" s="16"/>
      <c r="B36" s="33" t="str">
        <f>ХВС!B42</f>
        <v>Братьев Кашириных №131А (5 стр)</v>
      </c>
      <c r="C36" s="34"/>
      <c r="D36" s="26"/>
      <c r="E36" s="26"/>
      <c r="F36" s="26"/>
      <c r="G36" s="26"/>
      <c r="H36" s="26"/>
      <c r="I36" s="23">
        <f>ХВС!G42</f>
        <v>56708</v>
      </c>
      <c r="J36" s="23">
        <f>ХВС!H42</f>
        <v>57742</v>
      </c>
      <c r="K36" s="24">
        <f t="shared" si="0"/>
        <v>1034</v>
      </c>
      <c r="M36" s="132"/>
    </row>
    <row r="37" spans="1:13" s="25" customFormat="1" ht="15" customHeight="1">
      <c r="A37" s="16">
        <f>A35+1</f>
        <v>17</v>
      </c>
      <c r="B37" s="33" t="str">
        <f>ХВС!B43</f>
        <v>Братьев Кашириных №131Б</v>
      </c>
      <c r="C37" s="8"/>
      <c r="D37" s="26"/>
      <c r="E37" s="26"/>
      <c r="F37" s="26"/>
      <c r="G37" s="26"/>
      <c r="H37" s="26"/>
      <c r="I37" s="23">
        <f>ХВС!G43</f>
        <v>57429</v>
      </c>
      <c r="J37" s="23">
        <f>ХВС!H43</f>
        <v>58293</v>
      </c>
      <c r="K37" s="24">
        <f t="shared" si="0"/>
        <v>864</v>
      </c>
      <c r="M37" s="132"/>
    </row>
    <row r="38" spans="1:13" s="25" customFormat="1" ht="15" customHeight="1">
      <c r="A38" s="16">
        <f t="shared" si="1"/>
        <v>18</v>
      </c>
      <c r="B38" s="33" t="str">
        <f>ХВС!B44</f>
        <v>Братьев Кашириных №131Б (2 стр)</v>
      </c>
      <c r="C38" s="34"/>
      <c r="D38" s="26"/>
      <c r="E38" s="26"/>
      <c r="F38" s="26"/>
      <c r="G38" s="26"/>
      <c r="H38" s="26"/>
      <c r="I38" s="23">
        <f>ХВС!G44</f>
        <v>60296</v>
      </c>
      <c r="J38" s="23">
        <f>ХВС!H44</f>
        <v>61542</v>
      </c>
      <c r="K38" s="24">
        <f t="shared" si="0"/>
        <v>1246</v>
      </c>
      <c r="M38" s="132"/>
    </row>
    <row r="39" spans="1:13" s="25" customFormat="1" ht="15" customHeight="1">
      <c r="A39" s="16"/>
      <c r="B39" s="33" t="str">
        <f>ХВС!B45</f>
        <v>Братьев Кашириных №131Б (2 стр)</v>
      </c>
      <c r="C39" s="34"/>
      <c r="D39" s="26"/>
      <c r="E39" s="26"/>
      <c r="F39" s="26"/>
      <c r="G39" s="26"/>
      <c r="H39" s="26"/>
      <c r="I39" s="23">
        <f>ХВС!G45</f>
        <v>62383</v>
      </c>
      <c r="J39" s="23">
        <f>ХВС!H45</f>
        <v>63602</v>
      </c>
      <c r="K39" s="24">
        <f t="shared" si="0"/>
        <v>1219</v>
      </c>
      <c r="M39" s="132"/>
    </row>
    <row r="40" spans="1:13" s="25" customFormat="1" ht="15" customHeight="1">
      <c r="A40" s="16">
        <f>A38+1</f>
        <v>19</v>
      </c>
      <c r="B40" s="33" t="str">
        <f>ХВС!B46</f>
        <v>Молодогвардейцев №74</v>
      </c>
      <c r="C40" s="8"/>
      <c r="D40" s="26"/>
      <c r="E40" s="26"/>
      <c r="F40" s="26"/>
      <c r="G40" s="26"/>
      <c r="H40" s="26"/>
      <c r="I40" s="23">
        <f>ХВС!G46</f>
        <v>60130</v>
      </c>
      <c r="J40" s="23">
        <f>ХВС!H46</f>
        <v>61266</v>
      </c>
      <c r="K40" s="24">
        <f t="shared" si="0"/>
        <v>1136</v>
      </c>
      <c r="M40" s="132"/>
    </row>
    <row r="41" spans="1:13" s="25" customFormat="1" ht="15" customHeight="1">
      <c r="A41" s="16">
        <f t="shared" si="1"/>
        <v>20</v>
      </c>
      <c r="B41" s="33" t="str">
        <f>ХВС!B47</f>
        <v>Чичерина №45</v>
      </c>
      <c r="C41" s="8"/>
      <c r="D41" s="26"/>
      <c r="E41" s="26"/>
      <c r="F41" s="26"/>
      <c r="G41" s="26"/>
      <c r="H41" s="26"/>
      <c r="I41" s="23">
        <f>ХВС!G47</f>
        <v>47081</v>
      </c>
      <c r="J41" s="23">
        <f>ХВС!H47</f>
        <v>47787</v>
      </c>
      <c r="K41" s="24">
        <f t="shared" si="0"/>
        <v>706</v>
      </c>
      <c r="M41" s="132"/>
    </row>
    <row r="42" spans="1:13" s="25" customFormat="1" ht="15" customHeight="1">
      <c r="A42" s="16">
        <f t="shared" si="1"/>
        <v>21</v>
      </c>
      <c r="B42" s="33" t="str">
        <f>ХВС!B48</f>
        <v>Университетская Набережная №60 (15 стр)</v>
      </c>
      <c r="C42" s="34"/>
      <c r="D42" s="26"/>
      <c r="E42" s="26"/>
      <c r="F42" s="26"/>
      <c r="G42" s="26"/>
      <c r="H42" s="26"/>
      <c r="I42" s="23">
        <f>ХВС!G48</f>
        <v>73862</v>
      </c>
      <c r="J42" s="23">
        <f>ХВС!H48</f>
        <v>75213</v>
      </c>
      <c r="K42" s="24">
        <f t="shared" si="0"/>
        <v>1351</v>
      </c>
      <c r="M42" s="132"/>
    </row>
    <row r="43" spans="1:13" s="25" customFormat="1" ht="15" customHeight="1">
      <c r="A43" s="27"/>
      <c r="B43" s="33" t="str">
        <f>ХВС!B49</f>
        <v>Университетская Набережная №60 (15 стр)</v>
      </c>
      <c r="C43" s="34"/>
      <c r="D43" s="26"/>
      <c r="E43" s="26"/>
      <c r="F43" s="26"/>
      <c r="G43" s="26"/>
      <c r="H43" s="26"/>
      <c r="I43" s="23">
        <f>ХВС!G49</f>
        <v>70376</v>
      </c>
      <c r="J43" s="23">
        <f>ХВС!H49</f>
        <v>71567</v>
      </c>
      <c r="K43" s="24">
        <f t="shared" si="0"/>
        <v>1191</v>
      </c>
      <c r="M43" s="132"/>
    </row>
    <row r="44" spans="1:13" s="25" customFormat="1" ht="15" customHeight="1">
      <c r="A44" s="27">
        <v>22</v>
      </c>
      <c r="B44" s="33" t="str">
        <f>ХВС!B50</f>
        <v>Братьев Кашириных №119 (41 стр)</v>
      </c>
      <c r="C44" s="34"/>
      <c r="D44" s="26"/>
      <c r="E44" s="26"/>
      <c r="F44" s="26"/>
      <c r="G44" s="26"/>
      <c r="H44" s="26"/>
      <c r="I44" s="23">
        <f>ХВС!G50</f>
        <v>80465</v>
      </c>
      <c r="J44" s="23">
        <f>ХВС!H50</f>
        <v>82523</v>
      </c>
      <c r="K44" s="24">
        <f t="shared" si="0"/>
        <v>2058</v>
      </c>
      <c r="M44" s="132"/>
    </row>
    <row r="45" spans="1:13" s="25" customFormat="1" ht="15" customHeight="1">
      <c r="A45" s="27">
        <v>23</v>
      </c>
      <c r="B45" s="33" t="str">
        <f>ХВС!B51</f>
        <v>Братьев Кашириных №115 (43 стр)</v>
      </c>
      <c r="C45" s="34"/>
      <c r="D45" s="26"/>
      <c r="E45" s="26"/>
      <c r="F45" s="26"/>
      <c r="G45" s="26"/>
      <c r="H45" s="26"/>
      <c r="I45" s="23">
        <f>ХВС!G51</f>
        <v>81551</v>
      </c>
      <c r="J45" s="23">
        <f>ХВС!H51</f>
        <v>83506</v>
      </c>
      <c r="K45" s="24">
        <f t="shared" si="0"/>
        <v>1955</v>
      </c>
      <c r="M45" s="132"/>
    </row>
    <row r="46" spans="1:13" ht="15" customHeight="1">
      <c r="A46" s="36">
        <v>24</v>
      </c>
      <c r="B46" s="33" t="str">
        <f>ХВС!B52</f>
        <v>Братьев Кашириных №111 (45 стр)</v>
      </c>
      <c r="C46" s="37"/>
      <c r="D46" s="37"/>
      <c r="E46" s="37"/>
      <c r="F46" s="37"/>
      <c r="G46" s="37"/>
      <c r="H46" s="37"/>
      <c r="I46" s="23">
        <f>ХВС!G52</f>
        <v>77309</v>
      </c>
      <c r="J46" s="23">
        <f>ХВС!H52</f>
        <v>79584</v>
      </c>
      <c r="K46" s="24">
        <f t="shared" si="0"/>
        <v>2275</v>
      </c>
      <c r="M46" s="132"/>
    </row>
    <row r="47" spans="1:13" ht="15" customHeight="1">
      <c r="A47" s="36">
        <v>25</v>
      </c>
      <c r="B47" s="33" t="str">
        <f>ХВС!B53</f>
        <v>Университетская Набережная №64 (17 стр)</v>
      </c>
      <c r="C47" s="37"/>
      <c r="D47" s="37"/>
      <c r="E47" s="37"/>
      <c r="F47" s="37"/>
      <c r="G47" s="37"/>
      <c r="H47" s="37"/>
      <c r="I47" s="23">
        <f>ХВС!G53</f>
        <v>63407</v>
      </c>
      <c r="J47" s="23">
        <f>ХВС!H53</f>
        <v>64597</v>
      </c>
      <c r="K47" s="24">
        <f t="shared" si="0"/>
        <v>1190</v>
      </c>
      <c r="M47" s="132"/>
    </row>
    <row r="48" spans="1:13" ht="15" customHeight="1">
      <c r="A48" s="36"/>
      <c r="B48" s="33" t="str">
        <f>ХВС!B54</f>
        <v>Университетская Набережная №64 (17 стр)</v>
      </c>
      <c r="C48" s="37"/>
      <c r="D48" s="37"/>
      <c r="E48" s="37"/>
      <c r="F48" s="37"/>
      <c r="G48" s="37"/>
      <c r="H48" s="37"/>
      <c r="I48" s="23">
        <f>ХВС!G54</f>
        <v>64092</v>
      </c>
      <c r="J48" s="23">
        <f>ХВС!H54</f>
        <v>65266</v>
      </c>
      <c r="K48" s="24">
        <f t="shared" si="0"/>
        <v>1174</v>
      </c>
      <c r="M48" s="132"/>
    </row>
    <row r="49" spans="1:13" ht="15" customHeight="1">
      <c r="A49" s="36">
        <v>26</v>
      </c>
      <c r="B49" s="33" t="str">
        <f>ХВС!B55</f>
        <v>Молодогвардейцев №76 (51 стр)</v>
      </c>
      <c r="C49" s="37"/>
      <c r="D49" s="37"/>
      <c r="E49" s="37"/>
      <c r="F49" s="37"/>
      <c r="G49" s="37"/>
      <c r="H49" s="37"/>
      <c r="I49" s="23">
        <f>ХВС!G55</f>
        <v>39065</v>
      </c>
      <c r="J49" s="23">
        <f>ХВС!H55</f>
        <v>40040</v>
      </c>
      <c r="K49" s="24">
        <f t="shared" si="0"/>
        <v>975</v>
      </c>
      <c r="M49" s="132"/>
    </row>
    <row r="50" spans="1:13" ht="15" customHeight="1">
      <c r="A50" s="36"/>
      <c r="B50" s="33" t="str">
        <f>ХВС!B56</f>
        <v>Молодогвардейцев №76 (51 стр)</v>
      </c>
      <c r="C50" s="37"/>
      <c r="D50" s="37"/>
      <c r="E50" s="37"/>
      <c r="F50" s="37"/>
      <c r="G50" s="37"/>
      <c r="H50" s="37"/>
      <c r="I50" s="23">
        <f>ХВС!G56</f>
        <v>66576</v>
      </c>
      <c r="J50" s="23">
        <f>ХВС!H56</f>
        <v>68672</v>
      </c>
      <c r="K50" s="24">
        <f t="shared" si="0"/>
        <v>2096</v>
      </c>
      <c r="M50" s="132"/>
    </row>
    <row r="51" spans="1:13" ht="15" customHeight="1">
      <c r="A51" s="36">
        <v>27</v>
      </c>
      <c r="B51" s="33" t="str">
        <f>ХВС!B57</f>
        <v>Наркома Малышева №3 (57 стр)</v>
      </c>
      <c r="C51" s="37"/>
      <c r="D51" s="37"/>
      <c r="E51" s="37"/>
      <c r="F51" s="37"/>
      <c r="G51" s="37"/>
      <c r="H51" s="37"/>
      <c r="I51" s="23">
        <f>ХВС!G57</f>
        <v>56337</v>
      </c>
      <c r="J51" s="23">
        <f>ХВС!H57</f>
        <v>57944</v>
      </c>
      <c r="K51" s="24">
        <f t="shared" si="0"/>
        <v>1607</v>
      </c>
      <c r="M51" s="132"/>
    </row>
    <row r="52" spans="1:13" ht="15" customHeight="1">
      <c r="A52" s="36"/>
      <c r="B52" s="33" t="str">
        <f>ХВС!B58</f>
        <v>Наркома Малышева №3 (57 стр)</v>
      </c>
      <c r="C52" s="37"/>
      <c r="D52" s="37"/>
      <c r="E52" s="37"/>
      <c r="F52" s="37"/>
      <c r="G52" s="37"/>
      <c r="H52" s="37"/>
      <c r="I52" s="23">
        <f>ХВС!G58</f>
        <v>31004</v>
      </c>
      <c r="J52" s="23">
        <f>ХВС!H58</f>
        <v>31976</v>
      </c>
      <c r="K52" s="24">
        <f t="shared" si="0"/>
        <v>972</v>
      </c>
      <c r="M52" s="132"/>
    </row>
    <row r="53" spans="1:13" ht="15" customHeight="1">
      <c r="A53" s="36">
        <v>28</v>
      </c>
      <c r="B53" s="33" t="str">
        <f>ХВС!B59</f>
        <v>Чичерина №43 (20 стр)</v>
      </c>
      <c r="C53" s="37"/>
      <c r="D53" s="37"/>
      <c r="E53" s="37"/>
      <c r="F53" s="37"/>
      <c r="G53" s="37"/>
      <c r="H53" s="37"/>
      <c r="I53" s="23">
        <f>ХВС!G59</f>
        <v>40043</v>
      </c>
      <c r="J53" s="23">
        <f>ХВС!H59</f>
        <v>41169</v>
      </c>
      <c r="K53" s="24">
        <f t="shared" si="0"/>
        <v>1126</v>
      </c>
      <c r="M53" s="132"/>
    </row>
    <row r="54" spans="1:13" ht="15" customHeight="1">
      <c r="A54" s="36"/>
      <c r="B54" s="33" t="str">
        <f>ХВС!B60</f>
        <v>Чичерина №43 (20 стр)</v>
      </c>
      <c r="C54" s="37"/>
      <c r="D54" s="37"/>
      <c r="E54" s="37"/>
      <c r="F54" s="37"/>
      <c r="G54" s="37"/>
      <c r="H54" s="37"/>
      <c r="I54" s="23">
        <f>ХВС!G60</f>
        <v>41776</v>
      </c>
      <c r="J54" s="23">
        <f>ХВС!H60</f>
        <v>43031</v>
      </c>
      <c r="K54" s="24">
        <f t="shared" si="0"/>
        <v>1255</v>
      </c>
      <c r="M54" s="132"/>
    </row>
    <row r="55" spans="1:13" ht="15" customHeight="1">
      <c r="A55" s="36">
        <v>29</v>
      </c>
      <c r="B55" s="33" t="str">
        <f>ХВС!B61</f>
        <v>Университетская Набережная №48 (55 стр)</v>
      </c>
      <c r="C55" s="37"/>
      <c r="D55" s="37"/>
      <c r="E55" s="37"/>
      <c r="F55" s="37"/>
      <c r="G55" s="37"/>
      <c r="H55" s="37"/>
      <c r="I55" s="23">
        <f>ХВС!G61</f>
        <v>63315</v>
      </c>
      <c r="J55" s="23">
        <f>ХВС!H61</f>
        <v>65368</v>
      </c>
      <c r="K55" s="24">
        <f t="shared" si="0"/>
        <v>2053</v>
      </c>
      <c r="M55" s="132"/>
    </row>
    <row r="56" spans="1:13" ht="15" customHeight="1">
      <c r="A56" s="36">
        <v>30</v>
      </c>
      <c r="B56" s="33" t="str">
        <f>ХВС!B62</f>
        <v>40-летия Победы №44 (11 стр)</v>
      </c>
      <c r="C56" s="37"/>
      <c r="D56" s="37"/>
      <c r="E56" s="37"/>
      <c r="F56" s="37"/>
      <c r="G56" s="37"/>
      <c r="H56" s="37"/>
      <c r="I56" s="23">
        <f>ХВС!G62</f>
        <v>45978</v>
      </c>
      <c r="J56" s="23">
        <f>ХВС!H62</f>
        <v>47487</v>
      </c>
      <c r="K56" s="24">
        <f t="shared" si="0"/>
        <v>1509</v>
      </c>
      <c r="M56" s="132"/>
    </row>
    <row r="57" spans="1:13" ht="15" customHeight="1">
      <c r="A57" s="36">
        <v>31</v>
      </c>
      <c r="B57" s="33" t="str">
        <f>ХВС!B63</f>
        <v>40-летия Победы №52 (12 стр)</v>
      </c>
      <c r="C57" s="37"/>
      <c r="D57" s="37"/>
      <c r="E57" s="37"/>
      <c r="F57" s="37"/>
      <c r="G57" s="37"/>
      <c r="H57" s="37"/>
      <c r="I57" s="23">
        <f>ХВС!G63</f>
        <v>44468</v>
      </c>
      <c r="J57" s="23">
        <f>ХВС!H63</f>
        <v>45769</v>
      </c>
      <c r="K57" s="24">
        <f t="shared" si="0"/>
        <v>1301</v>
      </c>
      <c r="M57" s="132"/>
    </row>
    <row r="58" spans="1:13" ht="15" customHeight="1">
      <c r="A58" s="36">
        <v>32</v>
      </c>
      <c r="B58" s="33" t="str">
        <f>ХВС!B64</f>
        <v>Университетская Набережная №52 (32 ст)</v>
      </c>
      <c r="C58" s="37"/>
      <c r="D58" s="37"/>
      <c r="E58" s="37"/>
      <c r="F58" s="37"/>
      <c r="G58" s="37"/>
      <c r="H58" s="37"/>
      <c r="I58" s="23">
        <f>ХВС!G64</f>
        <v>37841</v>
      </c>
      <c r="J58" s="23">
        <f>ХВС!H64</f>
        <v>39346</v>
      </c>
      <c r="K58" s="24">
        <f t="shared" si="0"/>
        <v>1505</v>
      </c>
      <c r="M58" s="132"/>
    </row>
    <row r="59" spans="1:13" ht="15" customHeight="1">
      <c r="A59" s="36">
        <v>33</v>
      </c>
      <c r="B59" s="33" t="str">
        <f>ХВС!B65</f>
        <v>Университетская Набережная №52 (34 ст)</v>
      </c>
      <c r="C59" s="37"/>
      <c r="D59" s="37"/>
      <c r="E59" s="37"/>
      <c r="F59" s="37"/>
      <c r="G59" s="37"/>
      <c r="H59" s="37"/>
      <c r="I59" s="23">
        <f>ХВС!G65</f>
        <v>38644</v>
      </c>
      <c r="J59" s="23">
        <f>ХВС!H65</f>
        <v>40148</v>
      </c>
      <c r="K59" s="24">
        <f t="shared" si="0"/>
        <v>1504</v>
      </c>
      <c r="M59" s="132"/>
    </row>
    <row r="60" spans="1:13" ht="15" customHeight="1">
      <c r="A60" s="36">
        <v>34</v>
      </c>
      <c r="B60" s="33" t="str">
        <f>ХВС!B66</f>
        <v>Молодогвардейцев №76 (52 стр)</v>
      </c>
      <c r="C60" s="37"/>
      <c r="D60" s="37"/>
      <c r="E60" s="37"/>
      <c r="F60" s="37"/>
      <c r="G60" s="37"/>
      <c r="H60" s="37"/>
      <c r="I60" s="23">
        <f>ХВС!G66</f>
        <v>24299</v>
      </c>
      <c r="J60" s="23">
        <f>ХВС!H66</f>
        <v>25258</v>
      </c>
      <c r="K60" s="24">
        <f t="shared" si="0"/>
        <v>959</v>
      </c>
      <c r="M60" s="132"/>
    </row>
    <row r="61" spans="1:13" ht="15" customHeight="1">
      <c r="A61" s="36">
        <v>35</v>
      </c>
      <c r="B61" s="33" t="str">
        <f>ХВС!B67</f>
        <v>Университетская Набережная №44 (53 стр)</v>
      </c>
      <c r="C61" s="37"/>
      <c r="D61" s="37"/>
      <c r="E61" s="37"/>
      <c r="F61" s="37"/>
      <c r="G61" s="37"/>
      <c r="H61" s="37"/>
      <c r="I61" s="23">
        <f>ХВС!G67</f>
        <v>46982</v>
      </c>
      <c r="J61" s="23">
        <f>ХВС!H67</f>
        <v>48801</v>
      </c>
      <c r="K61" s="24">
        <f t="shared" si="0"/>
        <v>1819</v>
      </c>
      <c r="M61" s="132"/>
    </row>
    <row r="62" spans="1:13" ht="12.75">
      <c r="A62" s="36">
        <v>36</v>
      </c>
      <c r="B62" s="35" t="str">
        <f>ХВС!B68:B68</f>
        <v>Наркома Малышева №8 (35 стр)</v>
      </c>
      <c r="C62" s="37"/>
      <c r="D62" s="37"/>
      <c r="E62" s="37"/>
      <c r="F62" s="37"/>
      <c r="G62" s="37"/>
      <c r="H62" s="37"/>
      <c r="I62" s="23">
        <f>ХВС!G68</f>
        <v>23381</v>
      </c>
      <c r="J62" s="23">
        <f>ХВС!H68</f>
        <v>24827</v>
      </c>
      <c r="K62" s="24">
        <f t="shared" si="0"/>
        <v>1446</v>
      </c>
      <c r="M62" s="132"/>
    </row>
    <row r="63" spans="1:13" ht="12.75">
      <c r="A63" s="123">
        <v>37</v>
      </c>
      <c r="B63" s="35" t="str">
        <f>ХВС!B69:B69</f>
        <v>Молодогвардейцев №74 (48 стр)</v>
      </c>
      <c r="C63" s="37"/>
      <c r="D63" s="37"/>
      <c r="E63" s="37"/>
      <c r="F63" s="37"/>
      <c r="G63" s="37"/>
      <c r="H63" s="37"/>
      <c r="I63" s="23">
        <f>ХВС!G69</f>
        <v>9594</v>
      </c>
      <c r="J63" s="23">
        <f>ХВС!H69</f>
        <v>10115</v>
      </c>
      <c r="K63" s="24">
        <f t="shared" si="0"/>
        <v>521</v>
      </c>
      <c r="M63" s="132"/>
    </row>
    <row r="64" spans="1:11" ht="12.75">
      <c r="A64" s="123">
        <v>38</v>
      </c>
      <c r="B64" s="151" t="str">
        <f>ХВС!B70:B70</f>
        <v>Наркома Малышева №3 (56 стр)</v>
      </c>
      <c r="C64" s="152"/>
      <c r="D64" s="152"/>
      <c r="E64" s="152"/>
      <c r="F64" s="152"/>
      <c r="G64" s="152"/>
      <c r="H64" s="152"/>
      <c r="I64" s="23">
        <f>ХВС!G70</f>
        <v>7384</v>
      </c>
      <c r="J64" s="23">
        <f>ХВС!H70</f>
        <v>7957</v>
      </c>
      <c r="K64" s="24">
        <f t="shared" si="0"/>
        <v>573</v>
      </c>
    </row>
    <row r="65" spans="1:11" ht="25.5">
      <c r="A65" s="36"/>
      <c r="B65" s="35" t="str">
        <f>ХВС!B71:B71</f>
        <v>Университетская Набережная №105 (110 стр)</v>
      </c>
      <c r="C65" s="37"/>
      <c r="D65" s="37"/>
      <c r="E65" s="37"/>
      <c r="F65" s="37"/>
      <c r="G65" s="37"/>
      <c r="H65" s="37"/>
      <c r="I65" s="23">
        <f>ХВС!G71</f>
        <v>5116</v>
      </c>
      <c r="J65" s="23">
        <f>ХВС!H71</f>
        <v>5910</v>
      </c>
      <c r="K65" s="24">
        <f t="shared" si="0"/>
        <v>794</v>
      </c>
    </row>
    <row r="66" spans="1:11" ht="25.5">
      <c r="A66" s="36"/>
      <c r="B66" s="35" t="str">
        <f>ХВС!B72:B72</f>
        <v>Университетская Набережная №105 (110 стр)</v>
      </c>
      <c r="C66" s="37"/>
      <c r="D66" s="37"/>
      <c r="E66" s="37"/>
      <c r="F66" s="37"/>
      <c r="G66" s="37"/>
      <c r="H66" s="37"/>
      <c r="I66" s="23">
        <f>ХВС!G72</f>
        <v>3213</v>
      </c>
      <c r="J66" s="23">
        <f>ХВС!H72</f>
        <v>3604</v>
      </c>
      <c r="K66" s="24">
        <f t="shared" si="0"/>
        <v>391</v>
      </c>
    </row>
    <row r="67" spans="1:11" ht="25.5">
      <c r="A67" s="36"/>
      <c r="B67" s="35" t="str">
        <f>ХВС!B73:B73</f>
        <v>Университетская Набережная №105 (95 стр)</v>
      </c>
      <c r="C67" s="37"/>
      <c r="D67" s="37"/>
      <c r="E67" s="37"/>
      <c r="F67" s="37"/>
      <c r="G67" s="37"/>
      <c r="H67" s="37"/>
      <c r="I67" s="23">
        <f>ХВС!G73</f>
        <v>3278</v>
      </c>
      <c r="J67" s="23">
        <f>ХВС!H73</f>
        <v>3888</v>
      </c>
      <c r="K67" s="24">
        <f t="shared" si="0"/>
        <v>610</v>
      </c>
    </row>
    <row r="68" spans="1:11" ht="25.5">
      <c r="A68" s="36"/>
      <c r="B68" s="35" t="str">
        <f>ХВС!B74:B74</f>
        <v>Университетская Набережная №105 (95 стр)</v>
      </c>
      <c r="C68" s="37"/>
      <c r="D68" s="37"/>
      <c r="E68" s="37"/>
      <c r="F68" s="37"/>
      <c r="G68" s="37"/>
      <c r="H68" s="37"/>
      <c r="I68" s="23">
        <f>ХВС!G74</f>
        <v>4355</v>
      </c>
      <c r="J68" s="23">
        <f>ХВС!H74</f>
        <v>5162</v>
      </c>
      <c r="K68" s="24">
        <f t="shared" si="0"/>
        <v>807</v>
      </c>
    </row>
    <row r="69" spans="1:11" ht="12.75">
      <c r="A69" s="36"/>
      <c r="B69" s="182" t="str">
        <f>ХВС!B75:B75</f>
        <v>Молодогвардейцев №74 (49 стр)</v>
      </c>
      <c r="C69" s="37"/>
      <c r="D69" s="37"/>
      <c r="E69" s="37"/>
      <c r="F69" s="37"/>
      <c r="G69" s="37"/>
      <c r="H69" s="37"/>
      <c r="I69" s="23">
        <f>ХВС!G75</f>
        <v>1539</v>
      </c>
      <c r="J69" s="23">
        <f>ХВС!H75</f>
        <v>1925</v>
      </c>
      <c r="K69" s="24">
        <f t="shared" si="0"/>
        <v>386</v>
      </c>
    </row>
    <row r="70" spans="1:11" ht="12.75">
      <c r="A70" s="36"/>
      <c r="B70" s="182"/>
      <c r="C70" s="37"/>
      <c r="D70" s="37"/>
      <c r="E70" s="37"/>
      <c r="F70" s="37"/>
      <c r="G70" s="37"/>
      <c r="H70" s="37"/>
      <c r="I70" s="23">
        <f>ХВС!G76</f>
        <v>219</v>
      </c>
      <c r="J70" s="23">
        <f>ХВС!H76</f>
        <v>264</v>
      </c>
      <c r="K70" s="24">
        <f t="shared" si="0"/>
        <v>45</v>
      </c>
    </row>
    <row r="71" spans="1:11" ht="12.75">
      <c r="A71" s="36"/>
      <c r="B71" s="182" t="str">
        <f>ХВС!B77:B77</f>
        <v>40-летия Победы №52 (14 стр)</v>
      </c>
      <c r="C71" s="37"/>
      <c r="D71" s="37"/>
      <c r="E71" s="37"/>
      <c r="F71" s="37"/>
      <c r="G71" s="37"/>
      <c r="H71" s="37"/>
      <c r="I71" s="23">
        <f>ХВС!G77</f>
        <v>2622</v>
      </c>
      <c r="J71" s="23">
        <f>ХВС!H77</f>
        <v>3084</v>
      </c>
      <c r="K71" s="24">
        <f t="shared" si="0"/>
        <v>462</v>
      </c>
    </row>
    <row r="72" spans="1:11" ht="12.75">
      <c r="A72" s="36"/>
      <c r="B72" s="182"/>
      <c r="C72" s="37"/>
      <c r="D72" s="37"/>
      <c r="E72" s="37"/>
      <c r="F72" s="37"/>
      <c r="G72" s="37"/>
      <c r="H72" s="37"/>
      <c r="I72" s="23">
        <f>ХВС!G78</f>
        <v>33</v>
      </c>
      <c r="J72" s="23">
        <f>ХВС!H78</f>
        <v>33</v>
      </c>
      <c r="K72" s="24">
        <f t="shared" si="0"/>
        <v>0</v>
      </c>
    </row>
    <row r="73" spans="1:11" ht="25.5">
      <c r="A73" s="36"/>
      <c r="B73" s="35" t="str">
        <f>ХВС!B79:B79</f>
        <v>Университетская Набережная №56 (28 стр)</v>
      </c>
      <c r="C73" s="37"/>
      <c r="D73" s="37"/>
      <c r="E73" s="37"/>
      <c r="F73" s="37"/>
      <c r="G73" s="37"/>
      <c r="H73" s="37"/>
      <c r="I73" s="23">
        <f>ХВС!G79</f>
        <v>1881</v>
      </c>
      <c r="J73" s="23">
        <f>ХВС!H79</f>
        <v>2211</v>
      </c>
      <c r="K73" s="24">
        <f t="shared" si="0"/>
        <v>330</v>
      </c>
    </row>
    <row r="74" spans="1:11" ht="25.5">
      <c r="A74" s="36"/>
      <c r="B74" s="35" t="str">
        <f>ХВС!B80:B80</f>
        <v>Университетская Набережная №56 (28 стр)</v>
      </c>
      <c r="C74" s="37"/>
      <c r="D74" s="37"/>
      <c r="E74" s="37"/>
      <c r="F74" s="37"/>
      <c r="G74" s="37"/>
      <c r="H74" s="37"/>
      <c r="I74" s="23">
        <f>ХВС!G80</f>
        <v>2456</v>
      </c>
      <c r="J74" s="23">
        <f>ХВС!H80</f>
        <v>3066</v>
      </c>
      <c r="K74" s="24">
        <f t="shared" si="0"/>
        <v>610</v>
      </c>
    </row>
    <row r="75" spans="1:11" ht="12.75">
      <c r="A75" s="36"/>
      <c r="B75" s="185" t="str">
        <f>ХВС!B81:B81</f>
        <v>Братьев Кашириных №131 (7 стр)</v>
      </c>
      <c r="C75" s="37"/>
      <c r="D75" s="37"/>
      <c r="E75" s="37"/>
      <c r="F75" s="37"/>
      <c r="G75" s="37"/>
      <c r="H75" s="37"/>
      <c r="I75" s="23">
        <f>ХВС!G81</f>
        <v>1141</v>
      </c>
      <c r="J75" s="23">
        <f>ХВС!H81</f>
        <v>1562</v>
      </c>
      <c r="K75" s="24">
        <f t="shared" si="0"/>
        <v>421</v>
      </c>
    </row>
    <row r="76" spans="1:11" ht="23.25" customHeight="1">
      <c r="A76" s="36"/>
      <c r="B76" s="186"/>
      <c r="C76" s="37"/>
      <c r="D76" s="37"/>
      <c r="E76" s="37"/>
      <c r="F76" s="37"/>
      <c r="G76" s="37"/>
      <c r="H76" s="37"/>
      <c r="I76" s="23">
        <f>ХВС!G82</f>
        <v>522</v>
      </c>
      <c r="J76" s="23">
        <f>ХВС!H82</f>
        <v>522</v>
      </c>
      <c r="K76" s="24">
        <f aca="true" t="shared" si="2" ref="K76:K86">J76-I76</f>
        <v>0</v>
      </c>
    </row>
    <row r="77" spans="1:11" ht="12.75">
      <c r="A77" s="36"/>
      <c r="B77" s="185" t="str">
        <f>ХВС!B83:B83</f>
        <v>Братьев Кашириных №131а (4 стр)</v>
      </c>
      <c r="C77" s="37"/>
      <c r="D77" s="37"/>
      <c r="E77" s="37"/>
      <c r="F77" s="37"/>
      <c r="G77" s="37"/>
      <c r="H77" s="37"/>
      <c r="I77" s="23">
        <f>ХВС!G83</f>
        <v>906</v>
      </c>
      <c r="J77" s="23">
        <f>ХВС!H83</f>
        <v>1324</v>
      </c>
      <c r="K77" s="24">
        <f t="shared" si="2"/>
        <v>418</v>
      </c>
    </row>
    <row r="78" spans="1:11" ht="18" customHeight="1">
      <c r="A78" s="36"/>
      <c r="B78" s="186"/>
      <c r="C78" s="37"/>
      <c r="D78" s="37"/>
      <c r="E78" s="37"/>
      <c r="F78" s="37"/>
      <c r="G78" s="37"/>
      <c r="H78" s="37"/>
      <c r="I78" s="23">
        <f>ХВС!G84</f>
        <v>0</v>
      </c>
      <c r="J78" s="23">
        <f>ХВС!H84</f>
        <v>0</v>
      </c>
      <c r="K78" s="24">
        <f t="shared" si="2"/>
        <v>0</v>
      </c>
    </row>
    <row r="79" spans="1:11" ht="27" customHeight="1">
      <c r="A79" s="36"/>
      <c r="B79" s="185" t="str">
        <f>ХВС!B85:B85</f>
        <v>Братьев Кашириных №131б (1 стр)</v>
      </c>
      <c r="C79" s="37"/>
      <c r="D79" s="37"/>
      <c r="E79" s="37"/>
      <c r="F79" s="37"/>
      <c r="G79" s="37"/>
      <c r="H79" s="37"/>
      <c r="I79" s="23">
        <f>ХВС!G85</f>
        <v>1257</v>
      </c>
      <c r="J79" s="23">
        <f>ХВС!H85</f>
        <v>1939</v>
      </c>
      <c r="K79" s="24">
        <f t="shared" si="2"/>
        <v>682</v>
      </c>
    </row>
    <row r="80" spans="1:11" ht="27.75" customHeight="1">
      <c r="A80" s="36"/>
      <c r="B80" s="186"/>
      <c r="C80" s="37"/>
      <c r="D80" s="37"/>
      <c r="E80" s="37"/>
      <c r="F80" s="37"/>
      <c r="G80" s="37"/>
      <c r="H80" s="37"/>
      <c r="I80" s="23">
        <f>ХВС!G86</f>
        <v>2</v>
      </c>
      <c r="J80" s="23">
        <f>ХВС!H86</f>
        <v>2</v>
      </c>
      <c r="K80" s="24">
        <f t="shared" si="2"/>
        <v>0</v>
      </c>
    </row>
    <row r="81" spans="1:11" ht="25.5" customHeight="1">
      <c r="A81" s="36"/>
      <c r="B81" s="185" t="str">
        <f>ХВС!B87:B87</f>
        <v>Братьев Кашириных №119 (40 стр)</v>
      </c>
      <c r="C81" s="37"/>
      <c r="D81" s="37"/>
      <c r="E81" s="37"/>
      <c r="F81" s="37"/>
      <c r="G81" s="37"/>
      <c r="H81" s="37"/>
      <c r="I81" s="23">
        <f>ХВС!G87</f>
        <v>453</v>
      </c>
      <c r="J81" s="23">
        <f>ХВС!H87</f>
        <v>695</v>
      </c>
      <c r="K81" s="24">
        <f t="shared" si="2"/>
        <v>242</v>
      </c>
    </row>
    <row r="82" spans="1:11" ht="12.75">
      <c r="A82" s="36"/>
      <c r="B82" s="186"/>
      <c r="C82" s="37"/>
      <c r="D82" s="37"/>
      <c r="E82" s="37"/>
      <c r="F82" s="37"/>
      <c r="G82" s="37"/>
      <c r="H82" s="37"/>
      <c r="I82" s="23">
        <f>ХВС!G88</f>
        <v>38</v>
      </c>
      <c r="J82" s="23">
        <f>ХВС!H88</f>
        <v>38</v>
      </c>
      <c r="K82" s="24">
        <f t="shared" si="2"/>
        <v>0</v>
      </c>
    </row>
    <row r="83" spans="1:11" ht="25.5">
      <c r="A83" s="36"/>
      <c r="B83" s="162" t="str">
        <f>ХВС!B89:B89</f>
        <v>Университетская Набережная №46 (54 стр)</v>
      </c>
      <c r="C83" s="37"/>
      <c r="D83" s="37"/>
      <c r="E83" s="37"/>
      <c r="F83" s="37"/>
      <c r="G83" s="37"/>
      <c r="H83" s="37"/>
      <c r="I83" s="23">
        <f>ХВС!G89</f>
        <v>1473</v>
      </c>
      <c r="J83" s="23">
        <f>ХВС!H89</f>
        <v>1915</v>
      </c>
      <c r="K83" s="24">
        <f t="shared" si="2"/>
        <v>442</v>
      </c>
    </row>
    <row r="84" spans="1:11" ht="25.5">
      <c r="A84" s="36"/>
      <c r="B84" s="162" t="str">
        <f>ХВС!B91:B91</f>
        <v>Университетская Набережная №46 (54 стр)</v>
      </c>
      <c r="C84" s="37"/>
      <c r="D84" s="37"/>
      <c r="E84" s="37"/>
      <c r="F84" s="37"/>
      <c r="G84" s="37"/>
      <c r="H84" s="37"/>
      <c r="I84" s="23">
        <f>ХВС!G91</f>
        <v>590</v>
      </c>
      <c r="J84" s="23">
        <f>ХВС!H91</f>
        <v>880</v>
      </c>
      <c r="K84" s="24">
        <f t="shared" si="2"/>
        <v>290</v>
      </c>
    </row>
    <row r="85" spans="1:11" ht="25.5">
      <c r="A85" s="36"/>
      <c r="B85" s="162" t="str">
        <f>ХВС!B93:B93</f>
        <v>Университетская Набережная №46 (54 стр)</v>
      </c>
      <c r="C85" s="37"/>
      <c r="D85" s="37"/>
      <c r="E85" s="37"/>
      <c r="F85" s="37"/>
      <c r="G85" s="37"/>
      <c r="H85" s="37"/>
      <c r="I85" s="23">
        <f>ХВС!G93</f>
        <v>634</v>
      </c>
      <c r="J85" s="23">
        <f>ХВС!H93</f>
        <v>835</v>
      </c>
      <c r="K85" s="24">
        <f t="shared" si="2"/>
        <v>201</v>
      </c>
    </row>
    <row r="86" spans="1:11" ht="25.5">
      <c r="A86" s="36"/>
      <c r="B86" s="162" t="str">
        <f>ХВС!B95:B95</f>
        <v>Университетская Набережная №46 (54 стр)</v>
      </c>
      <c r="C86" s="37"/>
      <c r="D86" s="37"/>
      <c r="E86" s="37"/>
      <c r="F86" s="37"/>
      <c r="G86" s="37"/>
      <c r="H86" s="37"/>
      <c r="I86" s="23">
        <f>ХВС!G95</f>
        <v>862</v>
      </c>
      <c r="J86" s="23">
        <f>ХВС!H95</f>
        <v>1167</v>
      </c>
      <c r="K86" s="24">
        <f t="shared" si="2"/>
        <v>305</v>
      </c>
    </row>
    <row r="87" spans="1:11" ht="12.75">
      <c r="A87" s="123"/>
      <c r="B87" s="157"/>
      <c r="C87" s="158"/>
      <c r="D87" s="159"/>
      <c r="E87" s="159"/>
      <c r="F87" s="158"/>
      <c r="G87" s="159"/>
      <c r="H87" s="159"/>
      <c r="I87" s="160"/>
      <c r="J87" s="160"/>
      <c r="K87" s="161"/>
    </row>
    <row r="88" spans="1:8" s="2" customFormat="1" ht="12.75">
      <c r="A88" s="1"/>
      <c r="B88" s="3" t="s">
        <v>4</v>
      </c>
      <c r="C88" s="3"/>
      <c r="D88" s="18"/>
      <c r="E88" s="18"/>
      <c r="F88" s="3"/>
      <c r="G88" s="18"/>
      <c r="H88" s="19"/>
    </row>
    <row r="89" spans="1:8" s="2" customFormat="1" ht="12.75">
      <c r="A89" s="1"/>
      <c r="B89" s="3"/>
      <c r="C89" s="3"/>
      <c r="D89" s="183" t="s">
        <v>5</v>
      </c>
      <c r="E89" s="183"/>
      <c r="F89" s="3"/>
      <c r="G89" s="184" t="s">
        <v>80</v>
      </c>
      <c r="H89" s="184"/>
    </row>
    <row r="90" spans="1:8" s="2" customFormat="1" ht="12.75">
      <c r="A90" s="1"/>
      <c r="B90" s="3" t="s">
        <v>25</v>
      </c>
      <c r="C90" s="3"/>
      <c r="D90" s="18"/>
      <c r="E90" s="18"/>
      <c r="F90" s="3"/>
      <c r="G90" s="18"/>
      <c r="H90" s="19"/>
    </row>
    <row r="91" spans="1:9" s="2" customFormat="1" ht="12.75">
      <c r="A91" s="1"/>
      <c r="B91" s="3"/>
      <c r="C91" s="3"/>
      <c r="D91" s="183" t="s">
        <v>5</v>
      </c>
      <c r="E91" s="183"/>
      <c r="F91" s="3"/>
      <c r="G91" s="184" t="s">
        <v>80</v>
      </c>
      <c r="H91" s="184"/>
      <c r="I91" s="3"/>
    </row>
    <row r="92" spans="1:7" s="2" customFormat="1" ht="12.75">
      <c r="A92" s="1"/>
      <c r="C92" s="4" t="s">
        <v>6</v>
      </c>
      <c r="G92" s="6"/>
    </row>
  </sheetData>
  <sheetProtection/>
  <mergeCells count="17">
    <mergeCell ref="K11:K12"/>
    <mergeCell ref="A11:A12"/>
    <mergeCell ref="B11:B12"/>
    <mergeCell ref="C11:C12"/>
    <mergeCell ref="D11:D12"/>
    <mergeCell ref="E11:H11"/>
    <mergeCell ref="I11:J11"/>
    <mergeCell ref="B69:B70"/>
    <mergeCell ref="B71:B72"/>
    <mergeCell ref="D89:E89"/>
    <mergeCell ref="G89:H89"/>
    <mergeCell ref="D91:E91"/>
    <mergeCell ref="G91:H91"/>
    <mergeCell ref="B75:B76"/>
    <mergeCell ref="B81:B82"/>
    <mergeCell ref="B79:B80"/>
    <mergeCell ref="B77:B78"/>
  </mergeCells>
  <printOptions/>
  <pageMargins left="0.31496062992125984" right="0.1968503937007874" top="0.1968503937007874" bottom="0.1968503937007874" header="0" footer="0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shsa</cp:lastModifiedBy>
  <cp:lastPrinted>2016-07-21T06:59:41Z</cp:lastPrinted>
  <dcterms:created xsi:type="dcterms:W3CDTF">2013-02-25T03:07:02Z</dcterms:created>
  <dcterms:modified xsi:type="dcterms:W3CDTF">2019-04-12T04:50:45Z</dcterms:modified>
  <cp:category/>
  <cp:version/>
  <cp:contentType/>
  <cp:contentStatus/>
</cp:coreProperties>
</file>